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drawings/drawing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M:\Obchodní 2026\VZ 2026\015 NL U371 - III 28044 Žeretice\A Výkaz výměr\"/>
    </mc:Choice>
  </mc:AlternateContent>
  <bookViews>
    <workbookView xWindow="0" yWindow="0" windowWidth="0" windowHeight="0"/>
  </bookViews>
  <sheets>
    <sheet name="U371" sheetId="2" r:id="rId1"/>
  </sheets>
  <calcPr/>
</workbook>
</file>

<file path=xl/calcChain.xml><?xml version="1.0" encoding="utf-8"?>
<calcChain xmlns="http://schemas.openxmlformats.org/spreadsheetml/2006/main">
  <c i="2" l="1" r="I3"/>
  <c r="I95"/>
  <c r="O124"/>
  <c r="I124"/>
  <c r="O120"/>
  <c r="I120"/>
  <c r="O116"/>
  <c r="I116"/>
  <c r="O112"/>
  <c r="I112"/>
  <c r="O108"/>
  <c r="I108"/>
  <c r="O104"/>
  <c r="I104"/>
  <c r="O100"/>
  <c r="I100"/>
  <c r="O96"/>
  <c r="I96"/>
  <c r="I62"/>
  <c r="O91"/>
  <c r="I91"/>
  <c r="O87"/>
  <c r="I87"/>
  <c r="O83"/>
  <c r="I83"/>
  <c r="O79"/>
  <c r="I79"/>
  <c r="O75"/>
  <c r="I75"/>
  <c r="O71"/>
  <c r="I71"/>
  <c r="O67"/>
  <c r="I67"/>
  <c r="O63"/>
  <c r="I63"/>
  <c r="I41"/>
  <c r="O58"/>
  <c r="I58"/>
  <c r="O54"/>
  <c r="I54"/>
  <c r="O50"/>
  <c r="I50"/>
  <c r="O46"/>
  <c r="I46"/>
  <c r="O42"/>
  <c r="I42"/>
  <c r="I8"/>
  <c r="O37"/>
  <c r="I37"/>
  <c r="O33"/>
  <c r="I33"/>
  <c r="O29"/>
  <c r="I29"/>
  <c r="O25"/>
  <c r="I25"/>
  <c r="O21"/>
  <c r="I21"/>
  <c r="O17"/>
  <c r="I17"/>
  <c r="O13"/>
  <c r="I13"/>
  <c r="O9"/>
  <c r="I9"/>
</calcChain>
</file>

<file path=xl/sharedStrings.xml><?xml version="1.0" encoding="utf-8"?>
<sst xmlns="http://schemas.openxmlformats.org/spreadsheetml/2006/main">
  <si>
    <t>EstiCon</t>
  </si>
  <si>
    <t xml:space="preserve">Firma: </t>
  </si>
  <si>
    <t>Soupis prací objektu</t>
  </si>
  <si>
    <t>S</t>
  </si>
  <si>
    <t>Stavba:</t>
  </si>
  <si>
    <t>33209</t>
  </si>
  <si>
    <t>Odstranění obecné nehodové lokality úseky U371 - III/280 44 Žeretice_neoceněný</t>
  </si>
  <si>
    <t>U371</t>
  </si>
  <si>
    <t>O</t>
  </si>
  <si>
    <t>Rozpočet:</t>
  </si>
  <si>
    <t>Odstranění obecné nehodové lokality úseky U371 - III/280 44 Žeretice</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</si>
  <si>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</si>
  <si>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</si>
  <si>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</si>
  <si>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</si>
  <si>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</si>
  <si>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</si>
  <si>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</si>
  <si>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</si>
  <si>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</si>
  <si>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</si>
  <si>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</si>
  <si>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</si>
  <si>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</si>
  <si>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</si>
  <si>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</si>
  <si>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015111</t>
  </si>
  <si>
    <t/>
  </si>
  <si>
    <t xml:space="preserve">POPLATKY ZA LIKVIDACI ODPADŮ NEKONTAMINOVANÝCH - 17 05 04  VYTĚŽENÉ ZEMINY A HORNINY -  I. TŘÍDA TĚŽITELNOSTI</t>
  </si>
  <si>
    <t>T</t>
  </si>
  <si>
    <t>PP</t>
  </si>
  <si>
    <t>zemina</t>
  </si>
  <si>
    <t>VV</t>
  </si>
  <si>
    <t>"zemina z krajnic (pol.č.12922) : "210*0,1*2,0 = 42,000 [A]_x000d_
 "zemina z příkopů (pol.č.12932) : "420*0,5*2,0 = 420,000 [B]_x000d_
 "Celkem: "A+B = 462,000 [C]</t>
  </si>
  <si>
    <t>TS</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</si>
  <si>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</si>
  <si>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02720</t>
  </si>
  <si>
    <t>A</t>
  </si>
  <si>
    <t>POMOC PRÁCE ZŘÍZ NEBO ZAJIŠŤ REGULACI A OCHRANU DOPRAVY</t>
  </si>
  <si>
    <t>KPL</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</si>
  <si>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t>
  </si>
  <si>
    <t>1 = 1,000 [A]</t>
  </si>
  <si>
    <t>zahrnuje veškeré náklady spojené s objednatelem požadovanými zařízeními</t>
  </si>
  <si>
    <t>B</t>
  </si>
  <si>
    <t>„Nájemné dočasného dopravního značení.“</t>
  </si>
  <si>
    <t>C</t>
  </si>
  <si>
    <t>Zajištění dopravy během stavby osobami zhotovitele vč. dočasného dopr.značení.</t>
  </si>
  <si>
    <t xml:space="preserve">"`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`"_x000d_
 1 = 1,000 [A]</t>
  </si>
  <si>
    <t>02911</t>
  </si>
  <si>
    <t>D</t>
  </si>
  <si>
    <t>OSTATNÍ POŽADAVKY - GEODETICKÉ ZAMĚŘENÍ</t>
  </si>
  <si>
    <t xml:space="preserve">- Geodetické zaměření a vyhodnocení základní polohové situace (ZPS) dokončené stavby v jednotném výměnném formátu digitální technické mapy (dále jen „JVF DTM“) podle vyhlášky č. 393/2020 Sb., ve znění pozdějších předpisů a jeho předání prostřednictvím aplikace napojené na službu informačního systému digitální technické mapy veřejné správy (dále jen „IS DMVS“) prostřednictvím autorizovaného zeměměřičského inženýra. Dokladem o splnění této povinnosti je potvrzení o úspěšném nahrání ZPS dokončené stavby do IS DMVS.
- Geodetické zaměření a vyhodnocení dokončené stavby ve vztahu k poloze průběhů stavbou vyvolaných přeložek nebo změn sítí technické infrastruktury ve vlastnictví Královéhradeckého kraje (TI) a dopravní infrastruktury (DI), včetně ochranných pásem, v jednotném výměnného formátu digitální technické mapy podle vyhlášky č. 393/2020 Sb., ve znění pozdějších předpisů a jeho předání příslušnému editorovi TI a DI SSKHK k následnému zadání do systému digitální technické mapy kraje (DTM) prostřednictvím IS DMVS. Dokladem o splnění této povinnosti bude potvrzení příslušného editora TI a DI o úspěšném nahrání do IS DMVS.
3x tištěné paré + el. nosič   
PEVNÁ CENA</t>
  </si>
  <si>
    <t>zahrnuje veškeré náklady spojené s objednatelem požadovanými pracemi</t>
  </si>
  <si>
    <t>E</t>
  </si>
  <si>
    <t>Geodetické zaměření a vyhodnocení vybraných prvků silničního majetku, kterých se provádění Díla týká a jsou součástí pasportního systému SSKHK podle datového předpisu (https://www.sskhk.cz/files/file-tinyfilemanager/ISPSM/Datovy_predpis.zip) pro pasport silničního majetku včetně pořízení potřebných popisných informací apod. Dokladem o splnění této povinnosti bude potvrzení příslušného editora SSKHK o správnosti převzaté struktury a obsahu dat.
PEVNÁ CENA</t>
  </si>
  <si>
    <t>F</t>
  </si>
  <si>
    <t>Veškerá nutná zaměření nutná k realizaci díla(např.zaměření stavby před výstavbou, vytyčení stavby a obvodu staveniště apod.) a k uvedení stavby do užívání a řádnému předání dokončeného díla.</t>
  </si>
  <si>
    <t>02991</t>
  </si>
  <si>
    <t>OSTATNÍ POŽADAVKY - INFORMAČNÍ TABULE</t>
  </si>
  <si>
    <t>KUS</t>
  </si>
  <si>
    <t>Náklady na zřízení a dodání informačních tabulí s údaji o stavbě s textem dle vzoru
SFDI vč.kotvení a podstavce. Po ukončení stavby odstranění.</t>
  </si>
  <si>
    <t>2 = 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</si>
  <si>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</si>
  <si>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t>
  </si>
  <si>
    <t>Zemní práce</t>
  </si>
  <si>
    <t>11201</t>
  </si>
  <si>
    <t>R</t>
  </si>
  <si>
    <t>KÁCENÍ STROMŮ D KMENE DO 0,5M S ODSTRANĚNÍM PAŘEZŮ</t>
  </si>
  <si>
    <t>vč.naložení a odvozu vč. likvidace dřevní hmoty</t>
  </si>
  <si>
    <t>"podél silnice"": "2 = 2,000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</si>
  <si>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</si>
  <si>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11372</t>
  </si>
  <si>
    <t>FRÉZOVÁNÍ ZPEVNĚNÝCH PLOCH ASFALTOVÝCH</t>
  </si>
  <si>
    <t>M3</t>
  </si>
  <si>
    <t>zahrnuje veškerou manipulaci, přesuny a uložení suti, zhotovitel v ceně zohlední zpětné využití vybouraného/recyklovaného materiálu</t>
  </si>
  <si>
    <t xml:space="preserve">"oprava poruch vozovky""sil.II/316  frézováním v tl.10cm (prům. dl. x š. x tl.)""5% plochy: "210*6,2*0,10*0,05 = 6,510 [A]_x000d_
 "mikrokoberec : "210*6,2*0,02 = 26,040 [B]_x000d_
 "Celkem: "A+B = 32,550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</si>
  <si>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</si>
  <si>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113767</t>
  </si>
  <si>
    <t>FRÉZOVÁNÍ DRÁŽKY PRŮŘEZU DO 1000MM2 V ASFALTOVÉ VOZOVCE</t>
  </si>
  <si>
    <t>M</t>
  </si>
  <si>
    <t>20x50</t>
  </si>
  <si>
    <t xml:space="preserve">"napojení na stáv.vozovku  :"2*6,2 = 12,400 [B]_x000d_
 "poruchy""- předpoklad : "80 = 80,000 [C]_x000d_
 "Celkem: "B+C = 92,400 [D]</t>
  </si>
  <si>
    <t>Položka zahrnuje veškerou manipulaci s vybouranou sutí a s vybouranými hmotami vč. uložení na skládku.</t>
  </si>
  <si>
    <t>12922</t>
  </si>
  <si>
    <t>ČIŠTĚNÍ KRAJNIC OD NÁNOSU TL. DO 100MM</t>
  </si>
  <si>
    <t>M2</t>
  </si>
  <si>
    <t>vč. naložení, odvozu a uložení na skládku</t>
  </si>
  <si>
    <t>"nezp.krajnice : "2*210*0,5 = 210,000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</si>
  <si>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</si>
  <si>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12932</t>
  </si>
  <si>
    <t>ČIŠTĚNÍ PŘÍKOPŮ OD NÁNOSU DO 0,5M3/M</t>
  </si>
  <si>
    <t>2*210 = 420,000 [A]</t>
  </si>
  <si>
    <t>5</t>
  </si>
  <si>
    <t>Komunikace</t>
  </si>
  <si>
    <t>56962</t>
  </si>
  <si>
    <t>ZPEVNĚNÍ KRAJNIC Z RECYKLOVANÉHO MATERIÁLU TL DO 100MM</t>
  </si>
  <si>
    <t>vyfrézovaný asfaltový materiál 0/32</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</si>
  <si>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postřiky, nátěry</t>
  </si>
  <si>
    <t>572213</t>
  </si>
  <si>
    <t>SPOJOVACÍ POSTŘIK Z EMULZE DO 0,5KG/M2</t>
  </si>
  <si>
    <t>kationaktivní asfaltové emulze PS-E 0,3kg/m2</t>
  </si>
  <si>
    <t>"oprava poruch vozovky""5% plochy: "210*6,2*0,05 = 65,100 [A]</t>
  </si>
  <si>
    <t>- dodání všech předepsaných materiálů pro postřiky v předepsaném množství
- provedení dle předepsaného technologického předpisu
- zřízení vrstvy bez rozlišení šířky, pokládání vrstvy po etapách
- úpravu napojení, ukončení</t>
  </si>
  <si>
    <t>kationaktivní asfaltové emulze PS-E 0,5kg/m2</t>
  </si>
  <si>
    <t>"oprava poruch vozovky""5% plochy: "210*6,2*0,05 = 65,100 [A]_x000d_
 "mikrokoberec : "210*6,2 = 1302,000 [B]_x000d_
 "Celkem: "A+B = 1367,100 [C]</t>
  </si>
  <si>
    <t>572224</t>
  </si>
  <si>
    <t>SPOJOVACÍ POSTŘIK Z MODIFIK EMULZE DO 1,0KG/M2</t>
  </si>
  <si>
    <t xml:space="preserve">modifik. asfaltové emulze C 60 BP 5,  1,0 kg/m2</t>
  </si>
  <si>
    <t>"oprava poruch vozovky 5% plochy: "210*6,2*0,05 = 65,100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</si>
  <si>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</si>
  <si>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5732A</t>
  </si>
  <si>
    <t>MIKROKOBEREC DVOUVRSTVÝ FRAKCE KAMENIVA 0/8 + 0/8</t>
  </si>
  <si>
    <t xml:space="preserve">EMULZNÍ MIKROKOBEREC DVOUVRSTVÝ EMK-DV 0/8	20 MM   ČSN 736130
dále i v souladu s ČSN EN 12273  a TKP 27</t>
  </si>
  <si>
    <t>"mikrokoberec : "210*6,2 = 1302,000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</si>
  <si>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odstranění vodorovného dopravního zančení a spojovací postřik</t>
  </si>
  <si>
    <t>57476</t>
  </si>
  <si>
    <t>VOZOVKOVÉ VÝZTUŽNÉ VRSTVY Z GEOMŘÍŽOVINY S TKANINOU</t>
  </si>
  <si>
    <t>geotextílie s mřížkou za skalných vláken pevnost 100/100 kN dle TP115</t>
  </si>
  <si>
    <t>Položka zahrnuje:
- dodání geomříže v požadované kvalitě a v množství včetně přesahů (přesahy započteny v jednotkové ceně)
- očištění podkladu
- pokládka geomříže dle předepsaného technologického předpisu
Položka nezahrnuje:
- x</t>
  </si>
  <si>
    <t>5774AE</t>
  </si>
  <si>
    <t>VRSTVY PRO OBNOVU A OPRAVY Z ASF BETONU ACO 11+, 11S</t>
  </si>
  <si>
    <t>nemodifikovaný ACO 11+ 50/70 v tl.40mm</t>
  </si>
  <si>
    <t>"oprava poruch vozovky""5% plochy: "210*6,2*0,04*0,05 = 2,604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</si>
  <si>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</si>
  <si>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5774EG</t>
  </si>
  <si>
    <t>VRSTVY PRO OBNOVU A OPRAVY Z ASF BETONU ACP 16+, 16S</t>
  </si>
  <si>
    <t>nemodifikovaný ACP 16+ 50/70 v tl.60mm</t>
  </si>
  <si>
    <t>"oprava poruch vozovky""5% plochy: "210*6,2*0,06*0,05 = 3,906 [A]</t>
  </si>
  <si>
    <t>9</t>
  </si>
  <si>
    <t>Ostatní konstrukce a práce</t>
  </si>
  <si>
    <t>91228</t>
  </si>
  <si>
    <t>SMĚROVÉ SLOUPKY Z PLAST HMOT VČETNĚ ODRAZNÉHO PÁSKU</t>
  </si>
  <si>
    <t>bílé Z11</t>
  </si>
  <si>
    <t>"doplnění + do oblouku : "100/20*2+140/20*2 = 24,000 [A]</t>
  </si>
  <si>
    <t>Položka zahrnuje:
- dodání a osazení sloupku včetně nutných zemních prací
- vnitrostaveništní a mimostaveništní doprava
- odrazky plastové nebo z retroreflexní fólie
Položka nezahrnuje:
- x</t>
  </si>
  <si>
    <t>912282</t>
  </si>
  <si>
    <t>SMĚROVÉ SLOUPKY Z PLAST HMOT - DEMONTÁŽ A ZPĚTNÁ MONTÁŽ</t>
  </si>
  <si>
    <t>6 = 6,000 [A]</t>
  </si>
  <si>
    <t>Položka zahrnuje:
- demontáž a osazení sloupku včetně nutných zemních prací
- očištění
- nové odrazky plastové nebo z retroreflexní fólie
Položka nezahrnuje:
- x</t>
  </si>
  <si>
    <t>914131</t>
  </si>
  <si>
    <t>DOPRAVNÍ ZNAČKY ZÁKLADNÍ VELIKOSTI OCELOVÉ FÓLIE TŘ 2 - DODÁVKA A MONTÁŽ</t>
  </si>
  <si>
    <t>retroreflexní úprava pro sil.II třídy - RA2, základní velikost
dle stanovení místní úpravy provozu na pozemních komunikacích</t>
  </si>
  <si>
    <t>"3x Z3 : "2*3 = 6,000 [A]_x000d_
 "A1a,b : "2 = 2,000 [B]_x000d_
 "Celkem: "A+B = 8,000 [C]</t>
  </si>
  <si>
    <t>Položka zahrnuje:
- dodávku a montáž značek v požadovaném provedení
Položka nezahrnuje:
- x</t>
  </si>
  <si>
    <t>914921</t>
  </si>
  <si>
    <t>SLOUPKY A STOJKY DOPRAVNÍCH ZNAČEK Z OCEL TRUBEK DO PATKY - DODÁVKA A MONTÁŽ</t>
  </si>
  <si>
    <t>dle stanovení místní úpravy provozu na pozemních komunikacích, atyp pro umístění Z3</t>
  </si>
  <si>
    <t>" Z3 : "3 = 3,000 [A]_x000d_
 "A1a,b : "2 = 2,000 [B]_x000d_
 "Celkem: "A+B = 5,000 [C]</t>
  </si>
  <si>
    <t>Položka zahrnuje:
- sloupky
- upevňovací zařízení
- osazení (betonová patka, zemní práce)
Položka nezahrnuje:
- x</t>
  </si>
  <si>
    <t>915111</t>
  </si>
  <si>
    <t>VODOROVNÉ DOPRAVNÍ ZNAČENÍ BARVOU HLADKÉ - DODÁVKA A POKLÁDKA</t>
  </si>
  <si>
    <t>Obnova VDZ - bílá, retroreflexní úprava pro sil.II třídy, dle TP133
dle stanovení místní úpravy provozu na pozemních komunikacích</t>
  </si>
  <si>
    <t xml:space="preserve">"nové VDZ  : "_x000d_
 "V4 : "370*2*0,125+2*20*0,125 = 97,500 [B]</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</si>
  <si>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</si>
  <si>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</si>
  <si>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</si>
  <si>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Obnova VDZ - plast strukturální hlučný - bílá, retroreflexní úprava pro sil.II třídy, dle TP133
dle stanovení místní úpravy provozu na pozemních komunikacích</t>
  </si>
  <si>
    <t>931327</t>
  </si>
  <si>
    <t>TĚSNĚNÍ DILATAČ SPAR ASF ZÁLIVKOU MODIFIK PRŮŘ DO 1000MM2</t>
  </si>
  <si>
    <t>zalití spáry modifikovanou asf.zálivkou</t>
  </si>
  <si>
    <t>Položka zahrnuje:
- dodávku a osazení předepsaného materiálu
- očištění ploch spáry před úpravou
- očištění okolí spáry po úpravě
Položka nezahrnuje:
- těsnící profil</t>
  </si>
  <si>
    <t>93808</t>
  </si>
  <si>
    <t>OČIŠTĚNÍ VOZOVEK ZAMETENÍM</t>
  </si>
  <si>
    <t>"mikrokoberec : "210*6,2 = 1302,000 [A]_x000d_
 "oprava poruch vozovky frézováním v tl.10cm (prům. dl. x š. x tl.)""5% plochy: "210*6,2*0,05 = 65,100 [B]_x000d_
 "Celkem: "A+B = 1367,100 [C]</t>
  </si>
  <si>
    <t>položka zahrnuje očištění předepsaným způsobem včetně odklizení vzniklého odpadu</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</si>
</sst>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1"/>
      <color rgb="FF000000"/>
      <name val="Arial"/>
    </font>
    <font>
      <sz val="10"/>
      <color rgb="FFFFFFFF"/>
      <name val="Arial"/>
    </font>
    <font>
      <b/>
      <sz val="11"/>
      <name val="Calibri"/>
      <scheme val="minor"/>
    </font>
    <font>
      <i/>
      <sz val="11"/>
      <name val="Calibri"/>
      <scheme val="minor"/>
    </font>
    <font>
      <b/>
      <sz val="10"/>
      <color rgb="FF000000"/>
      <name val="Arial"/>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center" vertical="center" wrapText="1"/>
    </xf>
    <xf numFmtId="0" fontId="4" fillId="0" borderId="0">
      <alignment horizontal="left" vertical="center" wrapText="1"/>
    </xf>
    <xf numFmtId="0" fontId="5" fillId="0" borderId="0">
      <alignment horizontal="center" vertical="center" wrapText="1"/>
    </xf>
    <xf numFmtId="0" fontId="4" fillId="0" borderId="0">
      <alignment horizontal="left" vertical="center" wrapText="1"/>
    </xf>
    <xf numFmtId="0" fontId="8" fillId="0" borderId="0">
      <alignment horizontal="righ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right" vertical="center" wrapText="1"/>
    </xf>
    <xf numFmtId="0" fontId="2" fillId="0" borderId="0">
      <alignment horizontal="left" vertical="center" wrapText="1"/>
    </xf>
    <xf numFmtId="0" fontId="2" fillId="0" borderId="0">
      <alignment horizontal="right" vertical="center" wrapText="1"/>
    </xf>
    <xf numFmtId="0" fontId="9" fillId="0" borderId="0">
      <alignment horizontal="left" vertical="center" wrapText="1"/>
    </xf>
  </cellStyleXfs>
  <cellXfs count="44">
    <xf numFmtId="0" fontId="0" fillId="0" borderId="0" xfId="0"/>
    <xf numFmtId="0" fontId="1" fillId="2" borderId="0" xfId="0" applyFont="1" applyFill="1"/>
    <xf numFmtId="0" fontId="0" fillId="2" borderId="1" xfId="0" applyFill="1" applyBorder="1"/>
    <xf numFmtId="0" fontId="0" fillId="2" borderId="2" xfId="0" applyFill="1" applyBorder="1"/>
    <xf numFmtId="0" fontId="2" fillId="2" borderId="2" xfId="1" applyFill="1" applyBorder="1">
      <alignment horizontal="left" vertical="center" wrapText="1"/>
    </xf>
    <xf numFmtId="0" fontId="0" fillId="2" borderId="3" xfId="0" applyFill="1" applyBorder="1"/>
    <xf numFmtId="0" fontId="0" fillId="2" borderId="4" xfId="0" applyFill="1" applyBorder="1"/>
    <xf numFmtId="0" fontId="0" fillId="2" borderId="0" xfId="0" applyFill="1" applyBorder="1"/>
    <xf numFmtId="0" fontId="3" fillId="2" borderId="0" xfId="2" applyFill="1" applyBorder="1">
      <alignment horizontal="center" vertical="center" wrapText="1"/>
    </xf>
    <xf numFmtId="0" fontId="0" fillId="2" borderId="5" xfId="0" applyFill="1" applyBorder="1"/>
    <xf numFmtId="0" fontId="0" fillId="2" borderId="0" xfId="0" applyFill="1"/>
    <xf numFmtId="0" fontId="4" fillId="2" borderId="4" xfId="3" applyFill="1" applyBorder="1">
      <alignment horizontal="left" vertical="center" wrapText="1"/>
    </xf>
    <xf numFmtId="0" fontId="4" fillId="2" borderId="0" xfId="3" applyFill="1" applyBorder="1" applyAlignment="1">
      <alignment horizontal="right" vertical="center" wrapText="1"/>
    </xf>
    <xf numFmtId="0" fontId="0" fillId="2" borderId="0" xfId="0" applyFill="1" applyBorder="1" applyAlignment="1">
      <alignment horizontal="right"/>
    </xf>
    <xf numFmtId="0" fontId="4" fillId="2" borderId="0" xfId="3" applyFill="1" applyBorder="1">
      <alignment horizontal="left" vertical="center" wrapText="1"/>
    </xf>
    <xf numFmtId="0" fontId="0" fillId="2" borderId="6" xfId="0" applyFill="1" applyBorder="1" applyAlignment="1">
      <alignment horizontal="center"/>
    </xf>
    <xf numFmtId="165" fontId="0" fillId="2" borderId="6" xfId="0" applyNumberFormat="1" applyFill="1" applyBorder="1" applyAlignment="1">
      <alignment horizontal="center"/>
    </xf>
    <xf numFmtId="0" fontId="5" fillId="3" borderId="7" xfId="4" applyFill="1" applyBorder="1">
      <alignment horizontal="center" vertical="center" wrapText="1"/>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6" fillId="2" borderId="6" xfId="0" applyFont="1" applyFill="1" applyBorder="1"/>
    <xf numFmtId="0" fontId="6" fillId="2" borderId="13" xfId="0" applyFont="1" applyFill="1" applyBorder="1"/>
    <xf numFmtId="0" fontId="6" fillId="2" borderId="6" xfId="0" applyFont="1" applyFill="1" applyBorder="1" applyAlignment="1">
      <alignment horizontal="right"/>
    </xf>
    <xf numFmtId="0" fontId="6" fillId="2" borderId="14" xfId="0" applyFont="1" applyFill="1" applyBorder="1"/>
    <xf numFmtId="165" fontId="6" fillId="2" borderId="6" xfId="0" applyNumberFormat="1" applyFont="1" applyFill="1" applyBorder="1" applyAlignment="1">
      <alignment horizontal="center"/>
    </xf>
    <xf numFmtId="0" fontId="0" fillId="2" borderId="15" xfId="0" applyFill="1" applyBorder="1"/>
    <xf numFmtId="0" fontId="0" fillId="0" borderId="6" xfId="0" applyBorder="1"/>
    <xf numFmtId="0" fontId="0" fillId="0" borderId="6" xfId="0" applyBorder="1" applyAlignment="1">
      <alignment horizontal="right"/>
    </xf>
    <xf numFmtId="0" fontId="0" fillId="0" borderId="6" xfId="0" applyBorder="1" applyAlignment="1">
      <alignment wrapText="1"/>
    </xf>
    <xf numFmtId="0" fontId="0" fillId="0" borderId="6" xfId="0" applyBorder="1" applyAlignment="1">
      <alignment horizontal="center"/>
    </xf>
    <xf numFmtId="164" fontId="0" fillId="0" borderId="6" xfId="0" applyNumberFormat="1" applyBorder="1" applyAlignment="1">
      <alignment horizontal="center"/>
    </xf>
    <xf numFmtId="165" fontId="0" fillId="0" borderId="6" xfId="0" applyNumberFormat="1" applyBorder="1" applyAlignment="1">
      <alignment horizontal="center"/>
    </xf>
    <xf numFmtId="165" fontId="0" fillId="0" borderId="0" xfId="0" applyNumberFormat="1"/>
    <xf numFmtId="0" fontId="0" fillId="0" borderId="4" xfId="0" applyBorder="1"/>
    <xf numFmtId="0" fontId="0" fillId="0" borderId="0" xfId="0" applyBorder="1"/>
    <xf numFmtId="0" fontId="0" fillId="0" borderId="5" xfId="0" applyBorder="1"/>
    <xf numFmtId="0" fontId="7" fillId="0" borderId="6"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cellXfs>
  <cellStyles count="14">
    <cellStyle name="Normal" xfId="0" builtinId="0"/>
    <cellStyle name="NormalStyle" xfId="1"/>
    <cellStyle name="NadpisRekapitulaceSoupisPraciStyle" xfId="2"/>
    <cellStyle name="StavbaRozpocetHeaderStyle" xfId="3"/>
    <cellStyle name="NadpisySloupcuStyle" xfId="4"/>
    <cellStyle name="NadpisStrukturyStyle" xfId="5"/>
    <cellStyle name="RekapitulaceCenyStyle" xfId="6"/>
    <cellStyle name="StavebniDilStyle" xfId="7"/>
    <cellStyle name="NormalBoldStyle" xfId="8"/>
    <cellStyle name="NormalBoldLeftStyle" xfId="9"/>
    <cellStyle name="NormalBoldRightStyle" xfId="10"/>
    <cellStyle name="NormalLeftStyle" xfId="11"/>
    <cellStyle name="NormalRight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styles" Target="styles.xml" /><Relationship Id="rId3" Type="http://schemas.openxmlformats.org/officeDocument/2006/relationships/theme" Target="theme/theme1.xml" /><Relationship Id="rId4" Type="http://schemas.openxmlformats.org/officeDocument/2006/relationships/calcChain" Target="calcChain.xml" /><Relationship Id="rId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1</xdr:col>
      <xdr:colOff>0</xdr:colOff>
      <xdr:row>0</xdr:row>
      <xdr:rowOff>0</xdr:rowOff>
    </xdr:from>
    <xdr:ext cx="289560" cy="28956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4.4"/>
  <cols>
    <col min="1" max="1" width="8.886719" hidden="1"/>
    <col min="2" max="2" width="15.77734" customWidth="1"/>
    <col min="3" max="3" width="9.441406" customWidth="1"/>
    <col min="4" max="4" width="12.55469" customWidth="1"/>
    <col min="5" max="5" width="63" customWidth="1"/>
    <col min="6" max="6" width="12.55469" customWidth="1"/>
    <col min="7" max="7" width="15.77734" customWidth="1"/>
    <col min="8" max="8" width="15.77734" customWidth="1"/>
    <col min="9" max="9" width="15.77734" customWidth="1"/>
    <col min="10" max="10" width="14.66406" bestFit="1" customWidth="1"/>
    <col min="15" max="15" width="8.886719" hidden="1"/>
    <col min="16" max="16" width="8.886719" hidden="1"/>
  </cols>
  <sheetData>
    <row r="1">
      <c r="A1" s="1" t="s">
        <v>0</v>
      </c>
      <c r="B1" s="2"/>
      <c r="C1" s="3"/>
      <c r="D1" s="3"/>
      <c r="E1" s="4" t="s">
        <v>1</v>
      </c>
      <c r="F1" s="3"/>
      <c r="G1" s="3"/>
      <c r="H1" s="3"/>
      <c r="I1" s="3"/>
      <c r="J1" s="5"/>
      <c r="P1">
        <v>3</v>
      </c>
    </row>
    <row r="2" ht="21">
      <c r="A2" s="1"/>
      <c r="B2" s="6"/>
      <c r="C2" s="7"/>
      <c r="D2" s="7"/>
      <c r="E2" s="8" t="s">
        <v>2</v>
      </c>
      <c r="F2" s="7"/>
      <c r="G2" s="7"/>
      <c r="H2" s="7"/>
      <c r="I2" s="7"/>
      <c r="J2" s="9"/>
    </row>
    <row r="3" ht="27.6">
      <c r="A3" s="10" t="s">
        <v>3</v>
      </c>
      <c r="B3" s="11" t="s">
        <v>4</v>
      </c>
      <c r="C3" s="12" t="s">
        <v>5</v>
      </c>
      <c r="D3" s="13"/>
      <c r="E3" s="14" t="s">
        <v>6</v>
      </c>
      <c r="F3" s="7"/>
      <c r="G3" s="7"/>
      <c r="H3" s="15" t="s">
        <v>7</v>
      </c>
      <c r="I3" s="16">
        <f>SUMIFS(I8:I127,A8:A127,"SD")</f>
        <v>0</v>
      </c>
      <c r="J3" s="9"/>
      <c r="O3">
        <v>0</v>
      </c>
      <c r="P3">
        <v>2</v>
      </c>
    </row>
    <row r="4" ht="27.6">
      <c r="A4" s="10" t="s">
        <v>8</v>
      </c>
      <c r="B4" s="11" t="s">
        <v>9</v>
      </c>
      <c r="C4" s="12" t="s">
        <v>7</v>
      </c>
      <c r="D4" s="13"/>
      <c r="E4" s="14" t="s">
        <v>10</v>
      </c>
      <c r="F4" s="7"/>
      <c r="G4" s="7"/>
      <c r="H4" s="7"/>
      <c r="I4" s="7"/>
      <c r="J4" s="9"/>
      <c r="O4">
        <v>0.14999999999999999</v>
      </c>
      <c r="P4">
        <v>2</v>
      </c>
    </row>
    <row r="5">
      <c r="A5" s="17" t="s">
        <v>11</v>
      </c>
      <c r="B5" s="18" t="s">
        <v>12</v>
      </c>
      <c r="C5" s="19" t="s">
        <v>13</v>
      </c>
      <c r="D5" s="19" t="s">
        <v>14</v>
      </c>
      <c r="E5" s="19" t="s">
        <v>15</v>
      </c>
      <c r="F5" s="19" t="s">
        <v>16</v>
      </c>
      <c r="G5" s="19" t="s">
        <v>17</v>
      </c>
      <c r="H5" s="19" t="s">
        <v>18</v>
      </c>
      <c r="I5" s="19"/>
      <c r="J5" s="20" t="s">
        <v>19</v>
      </c>
      <c r="O5">
        <v>0.20999999999999999</v>
      </c>
    </row>
    <row r="6">
      <c r="A6" s="17"/>
      <c r="B6" s="18"/>
      <c r="C6" s="19"/>
      <c r="D6" s="19"/>
      <c r="E6" s="19"/>
      <c r="F6" s="19"/>
      <c r="G6" s="19"/>
      <c r="H6" s="19" t="s">
        <v>20</v>
      </c>
      <c r="I6" s="19" t="s">
        <v>21</v>
      </c>
      <c r="J6" s="20"/>
    </row>
    <row r="7">
      <c r="A7" s="21">
        <v>0</v>
      </c>
      <c r="B7" s="18">
        <v>1</v>
      </c>
      <c r="C7" s="22">
        <v>2</v>
      </c>
      <c r="D7" s="19">
        <v>3</v>
      </c>
      <c r="E7" s="22">
        <v>4</v>
      </c>
      <c r="F7" s="19">
        <v>5</v>
      </c>
      <c r="G7" s="19">
        <v>6</v>
      </c>
      <c r="H7" s="19">
        <v>7</v>
      </c>
      <c r="I7" s="22">
        <v>8</v>
      </c>
      <c r="J7" s="20">
        <v>9</v>
      </c>
    </row>
    <row r="8">
      <c r="A8" s="23" t="s">
        <v>22</v>
      </c>
      <c r="B8" s="24"/>
      <c r="C8" s="25" t="s">
        <v>23</v>
      </c>
      <c r="D8" s="26"/>
      <c r="E8" s="23" t="s">
        <v>24</v>
      </c>
      <c r="F8" s="26"/>
      <c r="G8" s="26"/>
      <c r="H8" s="26"/>
      <c r="I8" s="27">
        <f>SUMIFS(I9:I40,A9:A40,"P")</f>
        <v>0</v>
      </c>
      <c r="J8" s="28"/>
    </row>
    <row r="9" ht="28.8">
      <c r="A9" s="29" t="s">
        <v>25</v>
      </c>
      <c r="B9" s="29">
        <v>1</v>
      </c>
      <c r="C9" s="30" t="s">
        <v>26</v>
      </c>
      <c r="D9" s="29" t="s">
        <v>27</v>
      </c>
      <c r="E9" s="31" t="s">
        <v>28</v>
      </c>
      <c r="F9" s="32" t="s">
        <v>29</v>
      </c>
      <c r="G9" s="33">
        <v>462</v>
      </c>
      <c r="H9" s="34">
        <v>0</v>
      </c>
      <c r="I9" s="34">
        <f>ROUND(G9*H9,P4)</f>
        <v>0</v>
      </c>
      <c r="J9" s="29"/>
      <c r="O9" s="35">
        <f>I9*0.21</f>
        <v>0</v>
      </c>
      <c r="P9">
        <v>3</v>
      </c>
    </row>
    <row r="10">
      <c r="A10" s="29" t="s">
        <v>30</v>
      </c>
      <c r="B10" s="36"/>
      <c r="C10" s="37"/>
      <c r="D10" s="37"/>
      <c r="E10" s="31" t="s">
        <v>31</v>
      </c>
      <c r="F10" s="37"/>
      <c r="G10" s="37"/>
      <c r="H10" s="37"/>
      <c r="I10" s="37"/>
      <c r="J10" s="38"/>
    </row>
    <row r="11" ht="43.2">
      <c r="A11" s="29" t="s">
        <v>32</v>
      </c>
      <c r="B11" s="36"/>
      <c r="C11" s="37"/>
      <c r="D11" s="37"/>
      <c r="E11" s="39" t="s">
        <v>33</v>
      </c>
      <c r="F11" s="37"/>
      <c r="G11" s="37"/>
      <c r="H11" s="37"/>
      <c r="I11" s="37"/>
      <c r="J11" s="38"/>
    </row>
    <row r="12" ht="158.4">
      <c r="A12" s="29" t="s">
        <v>34</v>
      </c>
      <c r="B12" s="36"/>
      <c r="C12" s="37"/>
      <c r="D12" s="37"/>
      <c r="E12" s="31" t="s">
        <v>35</v>
      </c>
      <c r="F12" s="37"/>
      <c r="G12" s="37"/>
      <c r="H12" s="37"/>
      <c r="I12" s="37"/>
      <c r="J12" s="38"/>
    </row>
    <row r="13">
      <c r="A13" s="29" t="s">
        <v>25</v>
      </c>
      <c r="B13" s="29">
        <v>2</v>
      </c>
      <c r="C13" s="30" t="s">
        <v>36</v>
      </c>
      <c r="D13" s="29" t="s">
        <v>37</v>
      </c>
      <c r="E13" s="31" t="s">
        <v>38</v>
      </c>
      <c r="F13" s="32" t="s">
        <v>39</v>
      </c>
      <c r="G13" s="33">
        <v>1</v>
      </c>
      <c r="H13" s="34">
        <v>0</v>
      </c>
      <c r="I13" s="34">
        <f>ROUND(G13*H13,P4)</f>
        <v>0</v>
      </c>
      <c r="J13" s="29"/>
      <c r="O13" s="35">
        <f>I13*0.21</f>
        <v>0</v>
      </c>
      <c r="P13">
        <v>3</v>
      </c>
    </row>
    <row r="14" ht="57.6">
      <c r="A14" s="29" t="s">
        <v>30</v>
      </c>
      <c r="B14" s="36"/>
      <c r="C14" s="37"/>
      <c r="D14" s="37"/>
      <c r="E14" s="31" t="s">
        <v>40</v>
      </c>
      <c r="F14" s="37"/>
      <c r="G14" s="37"/>
      <c r="H14" s="37"/>
      <c r="I14" s="37"/>
      <c r="J14" s="38"/>
    </row>
    <row r="15">
      <c r="A15" s="29" t="s">
        <v>32</v>
      </c>
      <c r="B15" s="36"/>
      <c r="C15" s="37"/>
      <c r="D15" s="37"/>
      <c r="E15" s="39" t="s">
        <v>41</v>
      </c>
      <c r="F15" s="37"/>
      <c r="G15" s="37"/>
      <c r="H15" s="37"/>
      <c r="I15" s="37"/>
      <c r="J15" s="38"/>
    </row>
    <row r="16">
      <c r="A16" s="29" t="s">
        <v>34</v>
      </c>
      <c r="B16" s="36"/>
      <c r="C16" s="37"/>
      <c r="D16" s="37"/>
      <c r="E16" s="31" t="s">
        <v>42</v>
      </c>
      <c r="F16" s="37"/>
      <c r="G16" s="37"/>
      <c r="H16" s="37"/>
      <c r="I16" s="37"/>
      <c r="J16" s="38"/>
    </row>
    <row r="17">
      <c r="A17" s="29" t="s">
        <v>25</v>
      </c>
      <c r="B17" s="29">
        <v>3</v>
      </c>
      <c r="C17" s="30" t="s">
        <v>36</v>
      </c>
      <c r="D17" s="29" t="s">
        <v>43</v>
      </c>
      <c r="E17" s="31" t="s">
        <v>38</v>
      </c>
      <c r="F17" s="32" t="s">
        <v>39</v>
      </c>
      <c r="G17" s="33">
        <v>1</v>
      </c>
      <c r="H17" s="34">
        <v>0</v>
      </c>
      <c r="I17" s="34">
        <f>ROUND(G17*H17,P4)</f>
        <v>0</v>
      </c>
      <c r="J17" s="29"/>
      <c r="O17" s="35">
        <f>I17*0.21</f>
        <v>0</v>
      </c>
      <c r="P17">
        <v>3</v>
      </c>
    </row>
    <row r="18">
      <c r="A18" s="29" t="s">
        <v>30</v>
      </c>
      <c r="B18" s="36"/>
      <c r="C18" s="37"/>
      <c r="D18" s="37"/>
      <c r="E18" s="31" t="s">
        <v>44</v>
      </c>
      <c r="F18" s="37"/>
      <c r="G18" s="37"/>
      <c r="H18" s="37"/>
      <c r="I18" s="37"/>
      <c r="J18" s="38"/>
    </row>
    <row r="19">
      <c r="A19" s="29" t="s">
        <v>32</v>
      </c>
      <c r="B19" s="36"/>
      <c r="C19" s="37"/>
      <c r="D19" s="37"/>
      <c r="E19" s="39" t="s">
        <v>41</v>
      </c>
      <c r="F19" s="37"/>
      <c r="G19" s="37"/>
      <c r="H19" s="37"/>
      <c r="I19" s="37"/>
      <c r="J19" s="38"/>
    </row>
    <row r="20">
      <c r="A20" s="29" t="s">
        <v>34</v>
      </c>
      <c r="B20" s="36"/>
      <c r="C20" s="37"/>
      <c r="D20" s="37"/>
      <c r="E20" s="31" t="s">
        <v>42</v>
      </c>
      <c r="F20" s="37"/>
      <c r="G20" s="37"/>
      <c r="H20" s="37"/>
      <c r="I20" s="37"/>
      <c r="J20" s="38"/>
    </row>
    <row r="21">
      <c r="A21" s="29" t="s">
        <v>25</v>
      </c>
      <c r="B21" s="29">
        <v>4</v>
      </c>
      <c r="C21" s="30" t="s">
        <v>36</v>
      </c>
      <c r="D21" s="29" t="s">
        <v>45</v>
      </c>
      <c r="E21" s="31" t="s">
        <v>38</v>
      </c>
      <c r="F21" s="32" t="s">
        <v>39</v>
      </c>
      <c r="G21" s="33">
        <v>1</v>
      </c>
      <c r="H21" s="34">
        <v>0</v>
      </c>
      <c r="I21" s="34">
        <f>ROUND(G21*H21,P4)</f>
        <v>0</v>
      </c>
      <c r="J21" s="29"/>
      <c r="O21" s="35">
        <f>I21*0.21</f>
        <v>0</v>
      </c>
      <c r="P21">
        <v>3</v>
      </c>
    </row>
    <row r="22" ht="28.8">
      <c r="A22" s="29" t="s">
        <v>30</v>
      </c>
      <c r="B22" s="36"/>
      <c r="C22" s="37"/>
      <c r="D22" s="37"/>
      <c r="E22" s="31" t="s">
        <v>46</v>
      </c>
      <c r="F22" s="37"/>
      <c r="G22" s="37"/>
      <c r="H22" s="37"/>
      <c r="I22" s="37"/>
      <c r="J22" s="38"/>
    </row>
    <row r="23" ht="100.8">
      <c r="A23" s="29" t="s">
        <v>32</v>
      </c>
      <c r="B23" s="36"/>
      <c r="C23" s="37"/>
      <c r="D23" s="37"/>
      <c r="E23" s="39" t="s">
        <v>47</v>
      </c>
      <c r="F23" s="37"/>
      <c r="G23" s="37"/>
      <c r="H23" s="37"/>
      <c r="I23" s="37"/>
      <c r="J23" s="38"/>
    </row>
    <row r="24">
      <c r="A24" s="29" t="s">
        <v>34</v>
      </c>
      <c r="B24" s="36"/>
      <c r="C24" s="37"/>
      <c r="D24" s="37"/>
      <c r="E24" s="31" t="s">
        <v>42</v>
      </c>
      <c r="F24" s="37"/>
      <c r="G24" s="37"/>
      <c r="H24" s="37"/>
      <c r="I24" s="37"/>
      <c r="J24" s="38"/>
    </row>
    <row r="25">
      <c r="A25" s="29" t="s">
        <v>25</v>
      </c>
      <c r="B25" s="29">
        <v>5</v>
      </c>
      <c r="C25" s="30" t="s">
        <v>48</v>
      </c>
      <c r="D25" s="29" t="s">
        <v>49</v>
      </c>
      <c r="E25" s="31" t="s">
        <v>50</v>
      </c>
      <c r="F25" s="32" t="s">
        <v>39</v>
      </c>
      <c r="G25" s="33">
        <v>1</v>
      </c>
      <c r="H25" s="34">
        <v>0</v>
      </c>
      <c r="I25" s="34">
        <f>ROUND(G25*H25,P4)</f>
        <v>0</v>
      </c>
      <c r="J25" s="29"/>
      <c r="O25" s="35">
        <f>I25*0.21</f>
        <v>0</v>
      </c>
      <c r="P25">
        <v>3</v>
      </c>
    </row>
    <row r="26" ht="288">
      <c r="A26" s="29" t="s">
        <v>30</v>
      </c>
      <c r="B26" s="36"/>
      <c r="C26" s="37"/>
      <c r="D26" s="37"/>
      <c r="E26" s="31" t="s">
        <v>51</v>
      </c>
      <c r="F26" s="37"/>
      <c r="G26" s="37"/>
      <c r="H26" s="37"/>
      <c r="I26" s="37"/>
      <c r="J26" s="38"/>
    </row>
    <row r="27">
      <c r="A27" s="29" t="s">
        <v>32</v>
      </c>
      <c r="B27" s="36"/>
      <c r="C27" s="37"/>
      <c r="D27" s="37"/>
      <c r="E27" s="39" t="s">
        <v>41</v>
      </c>
      <c r="F27" s="37"/>
      <c r="G27" s="37"/>
      <c r="H27" s="37"/>
      <c r="I27" s="37"/>
      <c r="J27" s="38"/>
    </row>
    <row r="28">
      <c r="A28" s="29" t="s">
        <v>34</v>
      </c>
      <c r="B28" s="36"/>
      <c r="C28" s="37"/>
      <c r="D28" s="37"/>
      <c r="E28" s="31" t="s">
        <v>52</v>
      </c>
      <c r="F28" s="37"/>
      <c r="G28" s="37"/>
      <c r="H28" s="37"/>
      <c r="I28" s="37"/>
      <c r="J28" s="38"/>
    </row>
    <row r="29">
      <c r="A29" s="29" t="s">
        <v>25</v>
      </c>
      <c r="B29" s="29">
        <v>6</v>
      </c>
      <c r="C29" s="30" t="s">
        <v>48</v>
      </c>
      <c r="D29" s="29" t="s">
        <v>53</v>
      </c>
      <c r="E29" s="31" t="s">
        <v>50</v>
      </c>
      <c r="F29" s="32" t="s">
        <v>39</v>
      </c>
      <c r="G29" s="33">
        <v>1</v>
      </c>
      <c r="H29" s="34">
        <v>0</v>
      </c>
      <c r="I29" s="34">
        <f>ROUND(G29*H29,P4)</f>
        <v>0</v>
      </c>
      <c r="J29" s="29"/>
      <c r="O29" s="35">
        <f>I29*0.21</f>
        <v>0</v>
      </c>
      <c r="P29">
        <v>3</v>
      </c>
    </row>
    <row r="30" ht="115.2">
      <c r="A30" s="29" t="s">
        <v>30</v>
      </c>
      <c r="B30" s="36"/>
      <c r="C30" s="37"/>
      <c r="D30" s="37"/>
      <c r="E30" s="31" t="s">
        <v>54</v>
      </c>
      <c r="F30" s="37"/>
      <c r="G30" s="37"/>
      <c r="H30" s="37"/>
      <c r="I30" s="37"/>
      <c r="J30" s="38"/>
    </row>
    <row r="31">
      <c r="A31" s="29" t="s">
        <v>32</v>
      </c>
      <c r="B31" s="36"/>
      <c r="C31" s="37"/>
      <c r="D31" s="37"/>
      <c r="E31" s="39" t="s">
        <v>41</v>
      </c>
      <c r="F31" s="37"/>
      <c r="G31" s="37"/>
      <c r="H31" s="37"/>
      <c r="I31" s="37"/>
      <c r="J31" s="38"/>
    </row>
    <row r="32">
      <c r="A32" s="29" t="s">
        <v>34</v>
      </c>
      <c r="B32" s="36"/>
      <c r="C32" s="37"/>
      <c r="D32" s="37"/>
      <c r="E32" s="31" t="s">
        <v>52</v>
      </c>
      <c r="F32" s="37"/>
      <c r="G32" s="37"/>
      <c r="H32" s="37"/>
      <c r="I32" s="37"/>
      <c r="J32" s="38"/>
    </row>
    <row r="33">
      <c r="A33" s="29" t="s">
        <v>25</v>
      </c>
      <c r="B33" s="29">
        <v>7</v>
      </c>
      <c r="C33" s="30" t="s">
        <v>48</v>
      </c>
      <c r="D33" s="29" t="s">
        <v>55</v>
      </c>
      <c r="E33" s="31" t="s">
        <v>50</v>
      </c>
      <c r="F33" s="32" t="s">
        <v>39</v>
      </c>
      <c r="G33" s="33">
        <v>1</v>
      </c>
      <c r="H33" s="34">
        <v>0</v>
      </c>
      <c r="I33" s="34">
        <f>ROUND(G33*H33,P4)</f>
        <v>0</v>
      </c>
      <c r="J33" s="29"/>
      <c r="O33" s="35">
        <f>I33*0.21</f>
        <v>0</v>
      </c>
      <c r="P33">
        <v>3</v>
      </c>
    </row>
    <row r="34" ht="43.2">
      <c r="A34" s="29" t="s">
        <v>30</v>
      </c>
      <c r="B34" s="36"/>
      <c r="C34" s="37"/>
      <c r="D34" s="37"/>
      <c r="E34" s="31" t="s">
        <v>56</v>
      </c>
      <c r="F34" s="37"/>
      <c r="G34" s="37"/>
      <c r="H34" s="37"/>
      <c r="I34" s="37"/>
      <c r="J34" s="38"/>
    </row>
    <row r="35">
      <c r="A35" s="29" t="s">
        <v>32</v>
      </c>
      <c r="B35" s="36"/>
      <c r="C35" s="37"/>
      <c r="D35" s="37"/>
      <c r="E35" s="39" t="s">
        <v>41</v>
      </c>
      <c r="F35" s="37"/>
      <c r="G35" s="37"/>
      <c r="H35" s="37"/>
      <c r="I35" s="37"/>
      <c r="J35" s="38"/>
    </row>
    <row r="36">
      <c r="A36" s="29" t="s">
        <v>34</v>
      </c>
      <c r="B36" s="36"/>
      <c r="C36" s="37"/>
      <c r="D36" s="37"/>
      <c r="E36" s="31" t="s">
        <v>52</v>
      </c>
      <c r="F36" s="37"/>
      <c r="G36" s="37"/>
      <c r="H36" s="37"/>
      <c r="I36" s="37"/>
      <c r="J36" s="38"/>
    </row>
    <row r="37">
      <c r="A37" s="29" t="s">
        <v>25</v>
      </c>
      <c r="B37" s="29">
        <v>8</v>
      </c>
      <c r="C37" s="30" t="s">
        <v>57</v>
      </c>
      <c r="D37" s="29" t="s">
        <v>27</v>
      </c>
      <c r="E37" s="31" t="s">
        <v>58</v>
      </c>
      <c r="F37" s="32" t="s">
        <v>59</v>
      </c>
      <c r="G37" s="33">
        <v>2</v>
      </c>
      <c r="H37" s="34">
        <v>0</v>
      </c>
      <c r="I37" s="34">
        <f>ROUND(G37*H37,P4)</f>
        <v>0</v>
      </c>
      <c r="J37" s="29"/>
      <c r="O37" s="35">
        <f>I37*0.21</f>
        <v>0</v>
      </c>
      <c r="P37">
        <v>3</v>
      </c>
    </row>
    <row r="38" ht="43.2">
      <c r="A38" s="29" t="s">
        <v>30</v>
      </c>
      <c r="B38" s="36"/>
      <c r="C38" s="37"/>
      <c r="D38" s="37"/>
      <c r="E38" s="31" t="s">
        <v>60</v>
      </c>
      <c r="F38" s="37"/>
      <c r="G38" s="37"/>
      <c r="H38" s="37"/>
      <c r="I38" s="37"/>
      <c r="J38" s="38"/>
    </row>
    <row r="39">
      <c r="A39" s="29" t="s">
        <v>32</v>
      </c>
      <c r="B39" s="36"/>
      <c r="C39" s="37"/>
      <c r="D39" s="37"/>
      <c r="E39" s="39" t="s">
        <v>61</v>
      </c>
      <c r="F39" s="37"/>
      <c r="G39" s="37"/>
      <c r="H39" s="37"/>
      <c r="I39" s="37"/>
      <c r="J39" s="38"/>
    </row>
    <row r="40" ht="100.8">
      <c r="A40" s="29" t="s">
        <v>34</v>
      </c>
      <c r="B40" s="36"/>
      <c r="C40" s="37"/>
      <c r="D40" s="37"/>
      <c r="E40" s="31" t="s">
        <v>62</v>
      </c>
      <c r="F40" s="37"/>
      <c r="G40" s="37"/>
      <c r="H40" s="37"/>
      <c r="I40" s="37"/>
      <c r="J40" s="38"/>
    </row>
    <row r="41">
      <c r="A41" s="23" t="s">
        <v>22</v>
      </c>
      <c r="B41" s="24"/>
      <c r="C41" s="25" t="s">
        <v>63</v>
      </c>
      <c r="D41" s="26"/>
      <c r="E41" s="23" t="s">
        <v>64</v>
      </c>
      <c r="F41" s="26"/>
      <c r="G41" s="26"/>
      <c r="H41" s="26"/>
      <c r="I41" s="27">
        <f>SUMIFS(I42:I61,A42:A61,"P")</f>
        <v>0</v>
      </c>
      <c r="J41" s="28"/>
    </row>
    <row r="42">
      <c r="A42" s="29" t="s">
        <v>25</v>
      </c>
      <c r="B42" s="29">
        <v>9</v>
      </c>
      <c r="C42" s="30" t="s">
        <v>65</v>
      </c>
      <c r="D42" s="29" t="s">
        <v>66</v>
      </c>
      <c r="E42" s="31" t="s">
        <v>67</v>
      </c>
      <c r="F42" s="32" t="s">
        <v>59</v>
      </c>
      <c r="G42" s="33">
        <v>2</v>
      </c>
      <c r="H42" s="34">
        <v>0</v>
      </c>
      <c r="I42" s="34">
        <f>ROUND(G42*H42,P4)</f>
        <v>0</v>
      </c>
      <c r="J42" s="29"/>
      <c r="O42" s="35">
        <f>I42*0.21</f>
        <v>0</v>
      </c>
      <c r="P42">
        <v>3</v>
      </c>
    </row>
    <row r="43">
      <c r="A43" s="29" t="s">
        <v>30</v>
      </c>
      <c r="B43" s="36"/>
      <c r="C43" s="37"/>
      <c r="D43" s="37"/>
      <c r="E43" s="31" t="s">
        <v>68</v>
      </c>
      <c r="F43" s="37"/>
      <c r="G43" s="37"/>
      <c r="H43" s="37"/>
      <c r="I43" s="37"/>
      <c r="J43" s="38"/>
    </row>
    <row r="44">
      <c r="A44" s="29" t="s">
        <v>32</v>
      </c>
      <c r="B44" s="36"/>
      <c r="C44" s="37"/>
      <c r="D44" s="37"/>
      <c r="E44" s="39" t="s">
        <v>69</v>
      </c>
      <c r="F44" s="37"/>
      <c r="G44" s="37"/>
      <c r="H44" s="37"/>
      <c r="I44" s="37"/>
      <c r="J44" s="38"/>
    </row>
    <row r="45" ht="187.2">
      <c r="A45" s="29" t="s">
        <v>34</v>
      </c>
      <c r="B45" s="36"/>
      <c r="C45" s="37"/>
      <c r="D45" s="37"/>
      <c r="E45" s="31" t="s">
        <v>70</v>
      </c>
      <c r="F45" s="37"/>
      <c r="G45" s="37"/>
      <c r="H45" s="37"/>
      <c r="I45" s="37"/>
      <c r="J45" s="38"/>
    </row>
    <row r="46">
      <c r="A46" s="29" t="s">
        <v>25</v>
      </c>
      <c r="B46" s="29">
        <v>10</v>
      </c>
      <c r="C46" s="30" t="s">
        <v>71</v>
      </c>
      <c r="D46" s="29" t="s">
        <v>66</v>
      </c>
      <c r="E46" s="31" t="s">
        <v>72</v>
      </c>
      <c r="F46" s="32" t="s">
        <v>73</v>
      </c>
      <c r="G46" s="33">
        <v>32.549999999999997</v>
      </c>
      <c r="H46" s="34">
        <v>0</v>
      </c>
      <c r="I46" s="34">
        <f>ROUND(G46*H46,P4)</f>
        <v>0</v>
      </c>
      <c r="J46" s="29"/>
      <c r="O46" s="35">
        <f>I46*0.21</f>
        <v>0</v>
      </c>
      <c r="P46">
        <v>3</v>
      </c>
    </row>
    <row r="47" ht="28.8">
      <c r="A47" s="29" t="s">
        <v>30</v>
      </c>
      <c r="B47" s="36"/>
      <c r="C47" s="37"/>
      <c r="D47" s="37"/>
      <c r="E47" s="31" t="s">
        <v>74</v>
      </c>
      <c r="F47" s="37"/>
      <c r="G47" s="37"/>
      <c r="H47" s="37"/>
      <c r="I47" s="37"/>
      <c r="J47" s="38"/>
    </row>
    <row r="48" ht="57.6">
      <c r="A48" s="29" t="s">
        <v>32</v>
      </c>
      <c r="B48" s="36"/>
      <c r="C48" s="37"/>
      <c r="D48" s="37"/>
      <c r="E48" s="39" t="s">
        <v>75</v>
      </c>
      <c r="F48" s="37"/>
      <c r="G48" s="37"/>
      <c r="H48" s="37"/>
      <c r="I48" s="37"/>
      <c r="J48" s="38"/>
    </row>
    <row r="49" ht="72">
      <c r="A49" s="29" t="s">
        <v>34</v>
      </c>
      <c r="B49" s="36"/>
      <c r="C49" s="37"/>
      <c r="D49" s="37"/>
      <c r="E49" s="31" t="s">
        <v>76</v>
      </c>
      <c r="F49" s="37"/>
      <c r="G49" s="37"/>
      <c r="H49" s="37"/>
      <c r="I49" s="37"/>
      <c r="J49" s="38"/>
    </row>
    <row r="50">
      <c r="A50" s="29" t="s">
        <v>25</v>
      </c>
      <c r="B50" s="29">
        <v>11</v>
      </c>
      <c r="C50" s="30" t="s">
        <v>77</v>
      </c>
      <c r="D50" s="29" t="s">
        <v>66</v>
      </c>
      <c r="E50" s="31" t="s">
        <v>78</v>
      </c>
      <c r="F50" s="32" t="s">
        <v>79</v>
      </c>
      <c r="G50" s="33">
        <v>92.400000000000006</v>
      </c>
      <c r="H50" s="34">
        <v>0</v>
      </c>
      <c r="I50" s="34">
        <f>ROUND(G50*H50,P4)</f>
        <v>0</v>
      </c>
      <c r="J50" s="29"/>
      <c r="O50" s="35">
        <f>I50*0.21</f>
        <v>0</v>
      </c>
      <c r="P50">
        <v>3</v>
      </c>
    </row>
    <row r="51">
      <c r="A51" s="29" t="s">
        <v>30</v>
      </c>
      <c r="B51" s="36"/>
      <c r="C51" s="37"/>
      <c r="D51" s="37"/>
      <c r="E51" s="31" t="s">
        <v>80</v>
      </c>
      <c r="F51" s="37"/>
      <c r="G51" s="37"/>
      <c r="H51" s="37"/>
      <c r="I51" s="37"/>
      <c r="J51" s="38"/>
    </row>
    <row r="52" ht="43.2">
      <c r="A52" s="29" t="s">
        <v>32</v>
      </c>
      <c r="B52" s="36"/>
      <c r="C52" s="37"/>
      <c r="D52" s="37"/>
      <c r="E52" s="39" t="s">
        <v>81</v>
      </c>
      <c r="F52" s="37"/>
      <c r="G52" s="37"/>
      <c r="H52" s="37"/>
      <c r="I52" s="37"/>
      <c r="J52" s="38"/>
    </row>
    <row r="53" ht="28.8">
      <c r="A53" s="29" t="s">
        <v>34</v>
      </c>
      <c r="B53" s="36"/>
      <c r="C53" s="37"/>
      <c r="D53" s="37"/>
      <c r="E53" s="31" t="s">
        <v>82</v>
      </c>
      <c r="F53" s="37"/>
      <c r="G53" s="37"/>
      <c r="H53" s="37"/>
      <c r="I53" s="37"/>
      <c r="J53" s="38"/>
    </row>
    <row r="54">
      <c r="A54" s="29" t="s">
        <v>25</v>
      </c>
      <c r="B54" s="29">
        <v>12</v>
      </c>
      <c r="C54" s="30" t="s">
        <v>83</v>
      </c>
      <c r="D54" s="29" t="s">
        <v>27</v>
      </c>
      <c r="E54" s="31" t="s">
        <v>84</v>
      </c>
      <c r="F54" s="32" t="s">
        <v>85</v>
      </c>
      <c r="G54" s="33">
        <v>210</v>
      </c>
      <c r="H54" s="34">
        <v>0</v>
      </c>
      <c r="I54" s="34">
        <f>ROUND(G54*H54,P4)</f>
        <v>0</v>
      </c>
      <c r="J54" s="29"/>
      <c r="O54" s="35">
        <f>I54*0.21</f>
        <v>0</v>
      </c>
      <c r="P54">
        <v>3</v>
      </c>
    </row>
    <row r="55">
      <c r="A55" s="29" t="s">
        <v>30</v>
      </c>
      <c r="B55" s="36"/>
      <c r="C55" s="37"/>
      <c r="D55" s="37"/>
      <c r="E55" s="31" t="s">
        <v>86</v>
      </c>
      <c r="F55" s="37"/>
      <c r="G55" s="37"/>
      <c r="H55" s="37"/>
      <c r="I55" s="37"/>
      <c r="J55" s="38"/>
    </row>
    <row r="56">
      <c r="A56" s="29" t="s">
        <v>32</v>
      </c>
      <c r="B56" s="36"/>
      <c r="C56" s="37"/>
      <c r="D56" s="37"/>
      <c r="E56" s="39" t="s">
        <v>87</v>
      </c>
      <c r="F56" s="37"/>
      <c r="G56" s="37"/>
      <c r="H56" s="37"/>
      <c r="I56" s="37"/>
      <c r="J56" s="38"/>
    </row>
    <row r="57" ht="100.8">
      <c r="A57" s="29" t="s">
        <v>34</v>
      </c>
      <c r="B57" s="36"/>
      <c r="C57" s="37"/>
      <c r="D57" s="37"/>
      <c r="E57" s="31" t="s">
        <v>88</v>
      </c>
      <c r="F57" s="37"/>
      <c r="G57" s="37"/>
      <c r="H57" s="37"/>
      <c r="I57" s="37"/>
      <c r="J57" s="38"/>
    </row>
    <row r="58">
      <c r="A58" s="29" t="s">
        <v>25</v>
      </c>
      <c r="B58" s="29">
        <v>13</v>
      </c>
      <c r="C58" s="30" t="s">
        <v>89</v>
      </c>
      <c r="D58" s="29" t="s">
        <v>27</v>
      </c>
      <c r="E58" s="31" t="s">
        <v>90</v>
      </c>
      <c r="F58" s="32" t="s">
        <v>79</v>
      </c>
      <c r="G58" s="33">
        <v>420</v>
      </c>
      <c r="H58" s="34">
        <v>0</v>
      </c>
      <c r="I58" s="34">
        <f>ROUND(G58*H58,P4)</f>
        <v>0</v>
      </c>
      <c r="J58" s="29"/>
      <c r="O58" s="35">
        <f>I58*0.21</f>
        <v>0</v>
      </c>
      <c r="P58">
        <v>3</v>
      </c>
    </row>
    <row r="59">
      <c r="A59" s="29" t="s">
        <v>30</v>
      </c>
      <c r="B59" s="36"/>
      <c r="C59" s="37"/>
      <c r="D59" s="37"/>
      <c r="E59" s="31" t="s">
        <v>86</v>
      </c>
      <c r="F59" s="37"/>
      <c r="G59" s="37"/>
      <c r="H59" s="37"/>
      <c r="I59" s="37"/>
      <c r="J59" s="38"/>
    </row>
    <row r="60">
      <c r="A60" s="29" t="s">
        <v>32</v>
      </c>
      <c r="B60" s="36"/>
      <c r="C60" s="37"/>
      <c r="D60" s="37"/>
      <c r="E60" s="39" t="s">
        <v>91</v>
      </c>
      <c r="F60" s="37"/>
      <c r="G60" s="37"/>
      <c r="H60" s="37"/>
      <c r="I60" s="37"/>
      <c r="J60" s="38"/>
    </row>
    <row r="61" ht="100.8">
      <c r="A61" s="29" t="s">
        <v>34</v>
      </c>
      <c r="B61" s="36"/>
      <c r="C61" s="37"/>
      <c r="D61" s="37"/>
      <c r="E61" s="31" t="s">
        <v>88</v>
      </c>
      <c r="F61" s="37"/>
      <c r="G61" s="37"/>
      <c r="H61" s="37"/>
      <c r="I61" s="37"/>
      <c r="J61" s="38"/>
    </row>
    <row r="62">
      <c r="A62" s="23" t="s">
        <v>22</v>
      </c>
      <c r="B62" s="24"/>
      <c r="C62" s="25" t="s">
        <v>92</v>
      </c>
      <c r="D62" s="26"/>
      <c r="E62" s="23" t="s">
        <v>93</v>
      </c>
      <c r="F62" s="26"/>
      <c r="G62" s="26"/>
      <c r="H62" s="26"/>
      <c r="I62" s="27">
        <f>SUMIFS(I63:I94,A63:A94,"P")</f>
        <v>0</v>
      </c>
      <c r="J62" s="28"/>
    </row>
    <row r="63">
      <c r="A63" s="29" t="s">
        <v>25</v>
      </c>
      <c r="B63" s="29">
        <v>14</v>
      </c>
      <c r="C63" s="30" t="s">
        <v>94</v>
      </c>
      <c r="D63" s="29" t="s">
        <v>27</v>
      </c>
      <c r="E63" s="31" t="s">
        <v>95</v>
      </c>
      <c r="F63" s="32" t="s">
        <v>85</v>
      </c>
      <c r="G63" s="33">
        <v>210</v>
      </c>
      <c r="H63" s="34">
        <v>0</v>
      </c>
      <c r="I63" s="34">
        <f>ROUND(G63*H63,P4)</f>
        <v>0</v>
      </c>
      <c r="J63" s="29"/>
      <c r="O63" s="35">
        <f>I63*0.21</f>
        <v>0</v>
      </c>
      <c r="P63">
        <v>3</v>
      </c>
    </row>
    <row r="64">
      <c r="A64" s="29" t="s">
        <v>30</v>
      </c>
      <c r="B64" s="36"/>
      <c r="C64" s="37"/>
      <c r="D64" s="37"/>
      <c r="E64" s="31" t="s">
        <v>96</v>
      </c>
      <c r="F64" s="37"/>
      <c r="G64" s="37"/>
      <c r="H64" s="37"/>
      <c r="I64" s="37"/>
      <c r="J64" s="38"/>
    </row>
    <row r="65">
      <c r="A65" s="29" t="s">
        <v>32</v>
      </c>
      <c r="B65" s="36"/>
      <c r="C65" s="37"/>
      <c r="D65" s="37"/>
      <c r="E65" s="39" t="s">
        <v>87</v>
      </c>
      <c r="F65" s="37"/>
      <c r="G65" s="37"/>
      <c r="H65" s="37"/>
      <c r="I65" s="37"/>
      <c r="J65" s="38"/>
    </row>
    <row r="66" ht="115.2">
      <c r="A66" s="29" t="s">
        <v>34</v>
      </c>
      <c r="B66" s="36"/>
      <c r="C66" s="37"/>
      <c r="D66" s="37"/>
      <c r="E66" s="31" t="s">
        <v>97</v>
      </c>
      <c r="F66" s="37"/>
      <c r="G66" s="37"/>
      <c r="H66" s="37"/>
      <c r="I66" s="37"/>
      <c r="J66" s="38"/>
    </row>
    <row r="67">
      <c r="A67" s="29" t="s">
        <v>25</v>
      </c>
      <c r="B67" s="29">
        <v>15</v>
      </c>
      <c r="C67" s="30" t="s">
        <v>98</v>
      </c>
      <c r="D67" s="29" t="s">
        <v>37</v>
      </c>
      <c r="E67" s="31" t="s">
        <v>99</v>
      </c>
      <c r="F67" s="32" t="s">
        <v>85</v>
      </c>
      <c r="G67" s="33">
        <v>65.099999999999994</v>
      </c>
      <c r="H67" s="34">
        <v>0</v>
      </c>
      <c r="I67" s="34">
        <f>ROUND(G67*H67,P4)</f>
        <v>0</v>
      </c>
      <c r="J67" s="29"/>
      <c r="O67" s="35">
        <f>I67*0.21</f>
        <v>0</v>
      </c>
      <c r="P67">
        <v>3</v>
      </c>
    </row>
    <row r="68">
      <c r="A68" s="29" t="s">
        <v>30</v>
      </c>
      <c r="B68" s="36"/>
      <c r="C68" s="37"/>
      <c r="D68" s="37"/>
      <c r="E68" s="31" t="s">
        <v>100</v>
      </c>
      <c r="F68" s="37"/>
      <c r="G68" s="37"/>
      <c r="H68" s="37"/>
      <c r="I68" s="37"/>
      <c r="J68" s="38"/>
    </row>
    <row r="69">
      <c r="A69" s="29" t="s">
        <v>32</v>
      </c>
      <c r="B69" s="36"/>
      <c r="C69" s="37"/>
      <c r="D69" s="37"/>
      <c r="E69" s="39" t="s">
        <v>101</v>
      </c>
      <c r="F69" s="37"/>
      <c r="G69" s="37"/>
      <c r="H69" s="37"/>
      <c r="I69" s="37"/>
      <c r="J69" s="38"/>
    </row>
    <row r="70" ht="72">
      <c r="A70" s="29" t="s">
        <v>34</v>
      </c>
      <c r="B70" s="36"/>
      <c r="C70" s="37"/>
      <c r="D70" s="37"/>
      <c r="E70" s="31" t="s">
        <v>102</v>
      </c>
      <c r="F70" s="37"/>
      <c r="G70" s="37"/>
      <c r="H70" s="37"/>
      <c r="I70" s="37"/>
      <c r="J70" s="38"/>
    </row>
    <row r="71">
      <c r="A71" s="29" t="s">
        <v>25</v>
      </c>
      <c r="B71" s="29">
        <v>16</v>
      </c>
      <c r="C71" s="30" t="s">
        <v>98</v>
      </c>
      <c r="D71" s="29" t="s">
        <v>43</v>
      </c>
      <c r="E71" s="31" t="s">
        <v>99</v>
      </c>
      <c r="F71" s="32" t="s">
        <v>85</v>
      </c>
      <c r="G71" s="33">
        <v>1367.0999999999999</v>
      </c>
      <c r="H71" s="34">
        <v>0</v>
      </c>
      <c r="I71" s="34">
        <f>ROUND(G71*H71,P4)</f>
        <v>0</v>
      </c>
      <c r="J71" s="29"/>
      <c r="O71" s="35">
        <f>I71*0.21</f>
        <v>0</v>
      </c>
      <c r="P71">
        <v>3</v>
      </c>
    </row>
    <row r="72">
      <c r="A72" s="29" t="s">
        <v>30</v>
      </c>
      <c r="B72" s="36"/>
      <c r="C72" s="37"/>
      <c r="D72" s="37"/>
      <c r="E72" s="31" t="s">
        <v>103</v>
      </c>
      <c r="F72" s="37"/>
      <c r="G72" s="37"/>
      <c r="H72" s="37"/>
      <c r="I72" s="37"/>
      <c r="J72" s="38"/>
    </row>
    <row r="73" ht="43.2">
      <c r="A73" s="29" t="s">
        <v>32</v>
      </c>
      <c r="B73" s="36"/>
      <c r="C73" s="37"/>
      <c r="D73" s="37"/>
      <c r="E73" s="39" t="s">
        <v>104</v>
      </c>
      <c r="F73" s="37"/>
      <c r="G73" s="37"/>
      <c r="H73" s="37"/>
      <c r="I73" s="37"/>
      <c r="J73" s="38"/>
    </row>
    <row r="74" ht="72">
      <c r="A74" s="29" t="s">
        <v>34</v>
      </c>
      <c r="B74" s="36"/>
      <c r="C74" s="37"/>
      <c r="D74" s="37"/>
      <c r="E74" s="31" t="s">
        <v>102</v>
      </c>
      <c r="F74" s="37"/>
      <c r="G74" s="37"/>
      <c r="H74" s="37"/>
      <c r="I74" s="37"/>
      <c r="J74" s="38"/>
    </row>
    <row r="75">
      <c r="A75" s="29" t="s">
        <v>25</v>
      </c>
      <c r="B75" s="29">
        <v>17</v>
      </c>
      <c r="C75" s="30" t="s">
        <v>105</v>
      </c>
      <c r="D75" s="29" t="s">
        <v>66</v>
      </c>
      <c r="E75" s="31" t="s">
        <v>106</v>
      </c>
      <c r="F75" s="32" t="s">
        <v>85</v>
      </c>
      <c r="G75" s="33">
        <v>65.099999999999994</v>
      </c>
      <c r="H75" s="34">
        <v>0</v>
      </c>
      <c r="I75" s="34">
        <f>ROUND(G75*H75,P4)</f>
        <v>0</v>
      </c>
      <c r="J75" s="29"/>
      <c r="O75" s="35">
        <f>I75*0.21</f>
        <v>0</v>
      </c>
      <c r="P75">
        <v>3</v>
      </c>
    </row>
    <row r="76">
      <c r="A76" s="29" t="s">
        <v>30</v>
      </c>
      <c r="B76" s="36"/>
      <c r="C76" s="37"/>
      <c r="D76" s="37"/>
      <c r="E76" s="31" t="s">
        <v>107</v>
      </c>
      <c r="F76" s="37"/>
      <c r="G76" s="37"/>
      <c r="H76" s="37"/>
      <c r="I76" s="37"/>
      <c r="J76" s="38"/>
    </row>
    <row r="77">
      <c r="A77" s="29" t="s">
        <v>32</v>
      </c>
      <c r="B77" s="36"/>
      <c r="C77" s="37"/>
      <c r="D77" s="37"/>
      <c r="E77" s="39" t="s">
        <v>108</v>
      </c>
      <c r="F77" s="37"/>
      <c r="G77" s="37"/>
      <c r="H77" s="37"/>
      <c r="I77" s="37"/>
      <c r="J77" s="38"/>
    </row>
    <row r="78" ht="115.2">
      <c r="A78" s="29" t="s">
        <v>34</v>
      </c>
      <c r="B78" s="36"/>
      <c r="C78" s="37"/>
      <c r="D78" s="37"/>
      <c r="E78" s="31" t="s">
        <v>109</v>
      </c>
      <c r="F78" s="37"/>
      <c r="G78" s="37"/>
      <c r="H78" s="37"/>
      <c r="I78" s="37"/>
      <c r="J78" s="38"/>
    </row>
    <row r="79">
      <c r="A79" s="29" t="s">
        <v>25</v>
      </c>
      <c r="B79" s="29">
        <v>18</v>
      </c>
      <c r="C79" s="30" t="s">
        <v>110</v>
      </c>
      <c r="D79" s="29" t="s">
        <v>66</v>
      </c>
      <c r="E79" s="31" t="s">
        <v>111</v>
      </c>
      <c r="F79" s="32" t="s">
        <v>85</v>
      </c>
      <c r="G79" s="33">
        <v>1302</v>
      </c>
      <c r="H79" s="34">
        <v>0</v>
      </c>
      <c r="I79" s="34">
        <f>ROUND(G79*H79,P4)</f>
        <v>0</v>
      </c>
      <c r="J79" s="29"/>
      <c r="O79" s="35">
        <f>I79*0.21</f>
        <v>0</v>
      </c>
      <c r="P79">
        <v>3</v>
      </c>
    </row>
    <row r="80" ht="28.8">
      <c r="A80" s="29" t="s">
        <v>30</v>
      </c>
      <c r="B80" s="36"/>
      <c r="C80" s="37"/>
      <c r="D80" s="37"/>
      <c r="E80" s="31" t="s">
        <v>112</v>
      </c>
      <c r="F80" s="37"/>
      <c r="G80" s="37"/>
      <c r="H80" s="37"/>
      <c r="I80" s="37"/>
      <c r="J80" s="38"/>
    </row>
    <row r="81">
      <c r="A81" s="29" t="s">
        <v>32</v>
      </c>
      <c r="B81" s="36"/>
      <c r="C81" s="37"/>
      <c r="D81" s="37"/>
      <c r="E81" s="39" t="s">
        <v>113</v>
      </c>
      <c r="F81" s="37"/>
      <c r="G81" s="37"/>
      <c r="H81" s="37"/>
      <c r="I81" s="37"/>
      <c r="J81" s="38"/>
    </row>
    <row r="82" ht="115.2">
      <c r="A82" s="29" t="s">
        <v>34</v>
      </c>
      <c r="B82" s="36"/>
      <c r="C82" s="37"/>
      <c r="D82" s="37"/>
      <c r="E82" s="31" t="s">
        <v>114</v>
      </c>
      <c r="F82" s="37"/>
      <c r="G82" s="37"/>
      <c r="H82" s="37"/>
      <c r="I82" s="37"/>
      <c r="J82" s="38"/>
    </row>
    <row r="83">
      <c r="A83" s="29" t="s">
        <v>25</v>
      </c>
      <c r="B83" s="29">
        <v>19</v>
      </c>
      <c r="C83" s="30" t="s">
        <v>115</v>
      </c>
      <c r="D83" s="29" t="s">
        <v>66</v>
      </c>
      <c r="E83" s="31" t="s">
        <v>116</v>
      </c>
      <c r="F83" s="32" t="s">
        <v>85</v>
      </c>
      <c r="G83" s="33">
        <v>65.099999999999994</v>
      </c>
      <c r="H83" s="34">
        <v>0</v>
      </c>
      <c r="I83" s="34">
        <f>ROUND(G83*H83,P4)</f>
        <v>0</v>
      </c>
      <c r="J83" s="29"/>
      <c r="O83" s="35">
        <f>I83*0.21</f>
        <v>0</v>
      </c>
      <c r="P83">
        <v>3</v>
      </c>
    </row>
    <row r="84">
      <c r="A84" s="29" t="s">
        <v>30</v>
      </c>
      <c r="B84" s="36"/>
      <c r="C84" s="37"/>
      <c r="D84" s="37"/>
      <c r="E84" s="31" t="s">
        <v>117</v>
      </c>
      <c r="F84" s="37"/>
      <c r="G84" s="37"/>
      <c r="H84" s="37"/>
      <c r="I84" s="37"/>
      <c r="J84" s="38"/>
    </row>
    <row r="85">
      <c r="A85" s="29" t="s">
        <v>32</v>
      </c>
      <c r="B85" s="36"/>
      <c r="C85" s="37"/>
      <c r="D85" s="37"/>
      <c r="E85" s="39" t="s">
        <v>108</v>
      </c>
      <c r="F85" s="37"/>
      <c r="G85" s="37"/>
      <c r="H85" s="37"/>
      <c r="I85" s="37"/>
      <c r="J85" s="38"/>
    </row>
    <row r="86" ht="100.8">
      <c r="A86" s="29" t="s">
        <v>34</v>
      </c>
      <c r="B86" s="36"/>
      <c r="C86" s="37"/>
      <c r="D86" s="37"/>
      <c r="E86" s="31" t="s">
        <v>118</v>
      </c>
      <c r="F86" s="37"/>
      <c r="G86" s="37"/>
      <c r="H86" s="37"/>
      <c r="I86" s="37"/>
      <c r="J86" s="38"/>
    </row>
    <row r="87">
      <c r="A87" s="29" t="s">
        <v>25</v>
      </c>
      <c r="B87" s="29">
        <v>20</v>
      </c>
      <c r="C87" s="30" t="s">
        <v>119</v>
      </c>
      <c r="D87" s="29" t="s">
        <v>66</v>
      </c>
      <c r="E87" s="31" t="s">
        <v>120</v>
      </c>
      <c r="F87" s="32" t="s">
        <v>73</v>
      </c>
      <c r="G87" s="33">
        <v>2.6040000000000001</v>
      </c>
      <c r="H87" s="34">
        <v>0</v>
      </c>
      <c r="I87" s="34">
        <f>ROUND(G87*H87,P4)</f>
        <v>0</v>
      </c>
      <c r="J87" s="29"/>
      <c r="O87" s="35">
        <f>I87*0.21</f>
        <v>0</v>
      </c>
      <c r="P87">
        <v>3</v>
      </c>
    </row>
    <row r="88">
      <c r="A88" s="29" t="s">
        <v>30</v>
      </c>
      <c r="B88" s="36"/>
      <c r="C88" s="37"/>
      <c r="D88" s="37"/>
      <c r="E88" s="31" t="s">
        <v>121</v>
      </c>
      <c r="F88" s="37"/>
      <c r="G88" s="37"/>
      <c r="H88" s="37"/>
      <c r="I88" s="37"/>
      <c r="J88" s="38"/>
    </row>
    <row r="89">
      <c r="A89" s="29" t="s">
        <v>32</v>
      </c>
      <c r="B89" s="36"/>
      <c r="C89" s="37"/>
      <c r="D89" s="37"/>
      <c r="E89" s="39" t="s">
        <v>122</v>
      </c>
      <c r="F89" s="37"/>
      <c r="G89" s="37"/>
      <c r="H89" s="37"/>
      <c r="I89" s="37"/>
      <c r="J89" s="38"/>
    </row>
    <row r="90" ht="244.8">
      <c r="A90" s="29" t="s">
        <v>34</v>
      </c>
      <c r="B90" s="36"/>
      <c r="C90" s="37"/>
      <c r="D90" s="37"/>
      <c r="E90" s="31" t="s">
        <v>123</v>
      </c>
      <c r="F90" s="37"/>
      <c r="G90" s="37"/>
      <c r="H90" s="37"/>
      <c r="I90" s="37"/>
      <c r="J90" s="38"/>
    </row>
    <row r="91">
      <c r="A91" s="29" t="s">
        <v>25</v>
      </c>
      <c r="B91" s="29">
        <v>21</v>
      </c>
      <c r="C91" s="30" t="s">
        <v>124</v>
      </c>
      <c r="D91" s="29" t="s">
        <v>66</v>
      </c>
      <c r="E91" s="31" t="s">
        <v>125</v>
      </c>
      <c r="F91" s="32" t="s">
        <v>73</v>
      </c>
      <c r="G91" s="33">
        <v>3.9060000000000001</v>
      </c>
      <c r="H91" s="34">
        <v>0</v>
      </c>
      <c r="I91" s="34">
        <f>ROUND(G91*H91,P4)</f>
        <v>0</v>
      </c>
      <c r="J91" s="29"/>
      <c r="O91" s="35">
        <f>I91*0.21</f>
        <v>0</v>
      </c>
      <c r="P91">
        <v>3</v>
      </c>
    </row>
    <row r="92">
      <c r="A92" s="29" t="s">
        <v>30</v>
      </c>
      <c r="B92" s="36"/>
      <c r="C92" s="37"/>
      <c r="D92" s="37"/>
      <c r="E92" s="31" t="s">
        <v>126</v>
      </c>
      <c r="F92" s="37"/>
      <c r="G92" s="37"/>
      <c r="H92" s="37"/>
      <c r="I92" s="37"/>
      <c r="J92" s="38"/>
    </row>
    <row r="93">
      <c r="A93" s="29" t="s">
        <v>32</v>
      </c>
      <c r="B93" s="36"/>
      <c r="C93" s="37"/>
      <c r="D93" s="37"/>
      <c r="E93" s="39" t="s">
        <v>127</v>
      </c>
      <c r="F93" s="37"/>
      <c r="G93" s="37"/>
      <c r="H93" s="37"/>
      <c r="I93" s="37"/>
      <c r="J93" s="38"/>
    </row>
    <row r="94" ht="244.8">
      <c r="A94" s="29" t="s">
        <v>34</v>
      </c>
      <c r="B94" s="36"/>
      <c r="C94" s="37"/>
      <c r="D94" s="37"/>
      <c r="E94" s="31" t="s">
        <v>123</v>
      </c>
      <c r="F94" s="37"/>
      <c r="G94" s="37"/>
      <c r="H94" s="37"/>
      <c r="I94" s="37"/>
      <c r="J94" s="38"/>
    </row>
    <row r="95">
      <c r="A95" s="23" t="s">
        <v>22</v>
      </c>
      <c r="B95" s="24"/>
      <c r="C95" s="25" t="s">
        <v>128</v>
      </c>
      <c r="D95" s="26"/>
      <c r="E95" s="23" t="s">
        <v>129</v>
      </c>
      <c r="F95" s="26"/>
      <c r="G95" s="26"/>
      <c r="H95" s="26"/>
      <c r="I95" s="27">
        <f>SUMIFS(I96:I127,A96:A127,"P")</f>
        <v>0</v>
      </c>
      <c r="J95" s="28"/>
    </row>
    <row r="96">
      <c r="A96" s="29" t="s">
        <v>25</v>
      </c>
      <c r="B96" s="29">
        <v>22</v>
      </c>
      <c r="C96" s="30" t="s">
        <v>130</v>
      </c>
      <c r="D96" s="29" t="s">
        <v>27</v>
      </c>
      <c r="E96" s="31" t="s">
        <v>131</v>
      </c>
      <c r="F96" s="32" t="s">
        <v>59</v>
      </c>
      <c r="G96" s="33">
        <v>24</v>
      </c>
      <c r="H96" s="34">
        <v>0</v>
      </c>
      <c r="I96" s="34">
        <f>ROUND(G96*H96,P4)</f>
        <v>0</v>
      </c>
      <c r="J96" s="29"/>
      <c r="O96" s="35">
        <f>I96*0.21</f>
        <v>0</v>
      </c>
      <c r="P96">
        <v>3</v>
      </c>
    </row>
    <row r="97">
      <c r="A97" s="29" t="s">
        <v>30</v>
      </c>
      <c r="B97" s="36"/>
      <c r="C97" s="37"/>
      <c r="D97" s="37"/>
      <c r="E97" s="31" t="s">
        <v>132</v>
      </c>
      <c r="F97" s="37"/>
      <c r="G97" s="37"/>
      <c r="H97" s="37"/>
      <c r="I97" s="37"/>
      <c r="J97" s="38"/>
    </row>
    <row r="98">
      <c r="A98" s="29" t="s">
        <v>32</v>
      </c>
      <c r="B98" s="36"/>
      <c r="C98" s="37"/>
      <c r="D98" s="37"/>
      <c r="E98" s="39" t="s">
        <v>133</v>
      </c>
      <c r="F98" s="37"/>
      <c r="G98" s="37"/>
      <c r="H98" s="37"/>
      <c r="I98" s="37"/>
      <c r="J98" s="38"/>
    </row>
    <row r="99" ht="86.4">
      <c r="A99" s="29" t="s">
        <v>34</v>
      </c>
      <c r="B99" s="36"/>
      <c r="C99" s="37"/>
      <c r="D99" s="37"/>
      <c r="E99" s="31" t="s">
        <v>134</v>
      </c>
      <c r="F99" s="37"/>
      <c r="G99" s="37"/>
      <c r="H99" s="37"/>
      <c r="I99" s="37"/>
      <c r="J99" s="38"/>
    </row>
    <row r="100">
      <c r="A100" s="29" t="s">
        <v>25</v>
      </c>
      <c r="B100" s="29">
        <v>23</v>
      </c>
      <c r="C100" s="30" t="s">
        <v>135</v>
      </c>
      <c r="D100" s="29" t="s">
        <v>27</v>
      </c>
      <c r="E100" s="31" t="s">
        <v>136</v>
      </c>
      <c r="F100" s="32" t="s">
        <v>59</v>
      </c>
      <c r="G100" s="33">
        <v>6</v>
      </c>
      <c r="H100" s="34">
        <v>0</v>
      </c>
      <c r="I100" s="34">
        <f>ROUND(G100*H100,P4)</f>
        <v>0</v>
      </c>
      <c r="J100" s="29"/>
      <c r="O100" s="35">
        <f>I100*0.21</f>
        <v>0</v>
      </c>
      <c r="P100">
        <v>3</v>
      </c>
    </row>
    <row r="101">
      <c r="A101" s="29" t="s">
        <v>30</v>
      </c>
      <c r="B101" s="36"/>
      <c r="C101" s="37"/>
      <c r="D101" s="37"/>
      <c r="E101" s="40" t="s">
        <v>27</v>
      </c>
      <c r="F101" s="37"/>
      <c r="G101" s="37"/>
      <c r="H101" s="37"/>
      <c r="I101" s="37"/>
      <c r="J101" s="38"/>
    </row>
    <row r="102">
      <c r="A102" s="29" t="s">
        <v>32</v>
      </c>
      <c r="B102" s="36"/>
      <c r="C102" s="37"/>
      <c r="D102" s="37"/>
      <c r="E102" s="39" t="s">
        <v>137</v>
      </c>
      <c r="F102" s="37"/>
      <c r="G102" s="37"/>
      <c r="H102" s="37"/>
      <c r="I102" s="37"/>
      <c r="J102" s="38"/>
    </row>
    <row r="103" ht="86.4">
      <c r="A103" s="29" t="s">
        <v>34</v>
      </c>
      <c r="B103" s="36"/>
      <c r="C103" s="37"/>
      <c r="D103" s="37"/>
      <c r="E103" s="31" t="s">
        <v>138</v>
      </c>
      <c r="F103" s="37"/>
      <c r="G103" s="37"/>
      <c r="H103" s="37"/>
      <c r="I103" s="37"/>
      <c r="J103" s="38"/>
    </row>
    <row r="104" ht="28.8">
      <c r="A104" s="29" t="s">
        <v>25</v>
      </c>
      <c r="B104" s="29">
        <v>24</v>
      </c>
      <c r="C104" s="30" t="s">
        <v>139</v>
      </c>
      <c r="D104" s="29" t="s">
        <v>27</v>
      </c>
      <c r="E104" s="31" t="s">
        <v>140</v>
      </c>
      <c r="F104" s="32" t="s">
        <v>59</v>
      </c>
      <c r="G104" s="33">
        <v>8</v>
      </c>
      <c r="H104" s="34">
        <v>0</v>
      </c>
      <c r="I104" s="34">
        <f>ROUND(G104*H104,P4)</f>
        <v>0</v>
      </c>
      <c r="J104" s="29"/>
      <c r="O104" s="35">
        <f>I104*0.21</f>
        <v>0</v>
      </c>
      <c r="P104">
        <v>3</v>
      </c>
    </row>
    <row r="105" ht="28.8">
      <c r="A105" s="29" t="s">
        <v>30</v>
      </c>
      <c r="B105" s="36"/>
      <c r="C105" s="37"/>
      <c r="D105" s="37"/>
      <c r="E105" s="31" t="s">
        <v>141</v>
      </c>
      <c r="F105" s="37"/>
      <c r="G105" s="37"/>
      <c r="H105" s="37"/>
      <c r="I105" s="37"/>
      <c r="J105" s="38"/>
    </row>
    <row r="106" ht="43.2">
      <c r="A106" s="29" t="s">
        <v>32</v>
      </c>
      <c r="B106" s="36"/>
      <c r="C106" s="37"/>
      <c r="D106" s="37"/>
      <c r="E106" s="39" t="s">
        <v>142</v>
      </c>
      <c r="F106" s="37"/>
      <c r="G106" s="37"/>
      <c r="H106" s="37"/>
      <c r="I106" s="37"/>
      <c r="J106" s="38"/>
    </row>
    <row r="107" ht="57.6">
      <c r="A107" s="29" t="s">
        <v>34</v>
      </c>
      <c r="B107" s="36"/>
      <c r="C107" s="37"/>
      <c r="D107" s="37"/>
      <c r="E107" s="31" t="s">
        <v>143</v>
      </c>
      <c r="F107" s="37"/>
      <c r="G107" s="37"/>
      <c r="H107" s="37"/>
      <c r="I107" s="37"/>
      <c r="J107" s="38"/>
    </row>
    <row r="108" ht="28.8">
      <c r="A108" s="29" t="s">
        <v>25</v>
      </c>
      <c r="B108" s="29">
        <v>25</v>
      </c>
      <c r="C108" s="30" t="s">
        <v>144</v>
      </c>
      <c r="D108" s="29" t="s">
        <v>27</v>
      </c>
      <c r="E108" s="31" t="s">
        <v>145</v>
      </c>
      <c r="F108" s="32" t="s">
        <v>59</v>
      </c>
      <c r="G108" s="33">
        <v>5</v>
      </c>
      <c r="H108" s="34">
        <v>0</v>
      </c>
      <c r="I108" s="34">
        <f>ROUND(G108*H108,P4)</f>
        <v>0</v>
      </c>
      <c r="J108" s="29"/>
      <c r="O108" s="35">
        <f>I108*0.21</f>
        <v>0</v>
      </c>
      <c r="P108">
        <v>3</v>
      </c>
    </row>
    <row r="109" ht="28.8">
      <c r="A109" s="29" t="s">
        <v>30</v>
      </c>
      <c r="B109" s="36"/>
      <c r="C109" s="37"/>
      <c r="D109" s="37"/>
      <c r="E109" s="31" t="s">
        <v>146</v>
      </c>
      <c r="F109" s="37"/>
      <c r="G109" s="37"/>
      <c r="H109" s="37"/>
      <c r="I109" s="37"/>
      <c r="J109" s="38"/>
    </row>
    <row r="110" ht="43.2">
      <c r="A110" s="29" t="s">
        <v>32</v>
      </c>
      <c r="B110" s="36"/>
      <c r="C110" s="37"/>
      <c r="D110" s="37"/>
      <c r="E110" s="39" t="s">
        <v>147</v>
      </c>
      <c r="F110" s="37"/>
      <c r="G110" s="37"/>
      <c r="H110" s="37"/>
      <c r="I110" s="37"/>
      <c r="J110" s="38"/>
    </row>
    <row r="111" ht="86.4">
      <c r="A111" s="29" t="s">
        <v>34</v>
      </c>
      <c r="B111" s="36"/>
      <c r="C111" s="37"/>
      <c r="D111" s="37"/>
      <c r="E111" s="31" t="s">
        <v>148</v>
      </c>
      <c r="F111" s="37"/>
      <c r="G111" s="37"/>
      <c r="H111" s="37"/>
      <c r="I111" s="37"/>
      <c r="J111" s="38"/>
    </row>
    <row r="112" ht="28.8">
      <c r="A112" s="29" t="s">
        <v>25</v>
      </c>
      <c r="B112" s="29">
        <v>26</v>
      </c>
      <c r="C112" s="30" t="s">
        <v>149</v>
      </c>
      <c r="D112" s="29" t="s">
        <v>27</v>
      </c>
      <c r="E112" s="31" t="s">
        <v>150</v>
      </c>
      <c r="F112" s="32" t="s">
        <v>85</v>
      </c>
      <c r="G112" s="33">
        <v>97.5</v>
      </c>
      <c r="H112" s="34">
        <v>0</v>
      </c>
      <c r="I112" s="34">
        <f>ROUND(G112*H112,P4)</f>
        <v>0</v>
      </c>
      <c r="J112" s="29"/>
      <c r="O112" s="35">
        <f>I112*0.21</f>
        <v>0</v>
      </c>
      <c r="P112">
        <v>3</v>
      </c>
    </row>
    <row r="113" ht="28.8">
      <c r="A113" s="29" t="s">
        <v>30</v>
      </c>
      <c r="B113" s="36"/>
      <c r="C113" s="37"/>
      <c r="D113" s="37"/>
      <c r="E113" s="31" t="s">
        <v>151</v>
      </c>
      <c r="F113" s="37"/>
      <c r="G113" s="37"/>
      <c r="H113" s="37"/>
      <c r="I113" s="37"/>
      <c r="J113" s="38"/>
    </row>
    <row r="114" ht="28.8">
      <c r="A114" s="29" t="s">
        <v>32</v>
      </c>
      <c r="B114" s="36"/>
      <c r="C114" s="37"/>
      <c r="D114" s="37"/>
      <c r="E114" s="39" t="s">
        <v>152</v>
      </c>
      <c r="F114" s="37"/>
      <c r="G114" s="37"/>
      <c r="H114" s="37"/>
      <c r="I114" s="37"/>
      <c r="J114" s="38"/>
    </row>
    <row r="115" ht="100.8">
      <c r="A115" s="29" t="s">
        <v>34</v>
      </c>
      <c r="B115" s="36"/>
      <c r="C115" s="37"/>
      <c r="D115" s="37"/>
      <c r="E115" s="31" t="s">
        <v>153</v>
      </c>
      <c r="F115" s="37"/>
      <c r="G115" s="37"/>
      <c r="H115" s="37"/>
      <c r="I115" s="37"/>
      <c r="J115" s="38"/>
    </row>
    <row r="116">
      <c r="A116" s="29" t="s">
        <v>25</v>
      </c>
      <c r="B116" s="29">
        <v>27</v>
      </c>
      <c r="C116" s="30" t="s">
        <v>154</v>
      </c>
      <c r="D116" s="29" t="s">
        <v>27</v>
      </c>
      <c r="E116" s="31" t="s">
        <v>155</v>
      </c>
      <c r="F116" s="32" t="s">
        <v>85</v>
      </c>
      <c r="G116" s="33">
        <v>97.5</v>
      </c>
      <c r="H116" s="34">
        <v>0</v>
      </c>
      <c r="I116" s="34">
        <f>ROUND(G116*H116,P4)</f>
        <v>0</v>
      </c>
      <c r="J116" s="29"/>
      <c r="O116" s="35">
        <f>I116*0.21</f>
        <v>0</v>
      </c>
      <c r="P116">
        <v>3</v>
      </c>
    </row>
    <row r="117" ht="43.2">
      <c r="A117" s="29" t="s">
        <v>30</v>
      </c>
      <c r="B117" s="36"/>
      <c r="C117" s="37"/>
      <c r="D117" s="37"/>
      <c r="E117" s="31" t="s">
        <v>156</v>
      </c>
      <c r="F117" s="37"/>
      <c r="G117" s="37"/>
      <c r="H117" s="37"/>
      <c r="I117" s="37"/>
      <c r="J117" s="38"/>
    </row>
    <row r="118" ht="28.8">
      <c r="A118" s="29" t="s">
        <v>32</v>
      </c>
      <c r="B118" s="36"/>
      <c r="C118" s="37"/>
      <c r="D118" s="37"/>
      <c r="E118" s="39" t="s">
        <v>152</v>
      </c>
      <c r="F118" s="37"/>
      <c r="G118" s="37"/>
      <c r="H118" s="37"/>
      <c r="I118" s="37"/>
      <c r="J118" s="38"/>
    </row>
    <row r="119" ht="100.8">
      <c r="A119" s="29" t="s">
        <v>34</v>
      </c>
      <c r="B119" s="36"/>
      <c r="C119" s="37"/>
      <c r="D119" s="37"/>
      <c r="E119" s="31" t="s">
        <v>153</v>
      </c>
      <c r="F119" s="37"/>
      <c r="G119" s="37"/>
      <c r="H119" s="37"/>
      <c r="I119" s="37"/>
      <c r="J119" s="38"/>
    </row>
    <row r="120">
      <c r="A120" s="29" t="s">
        <v>25</v>
      </c>
      <c r="B120" s="29">
        <v>28</v>
      </c>
      <c r="C120" s="30" t="s">
        <v>157</v>
      </c>
      <c r="D120" s="29" t="s">
        <v>27</v>
      </c>
      <c r="E120" s="31" t="s">
        <v>158</v>
      </c>
      <c r="F120" s="32" t="s">
        <v>79</v>
      </c>
      <c r="G120" s="33">
        <v>92.400000000000006</v>
      </c>
      <c r="H120" s="34">
        <v>0</v>
      </c>
      <c r="I120" s="34">
        <f>ROUND(G120*H120,P4)</f>
        <v>0</v>
      </c>
      <c r="J120" s="29"/>
      <c r="O120" s="35">
        <f>I120*0.21</f>
        <v>0</v>
      </c>
      <c r="P120">
        <v>3</v>
      </c>
    </row>
    <row r="121">
      <c r="A121" s="29" t="s">
        <v>30</v>
      </c>
      <c r="B121" s="36"/>
      <c r="C121" s="37"/>
      <c r="D121" s="37"/>
      <c r="E121" s="31" t="s">
        <v>159</v>
      </c>
      <c r="F121" s="37"/>
      <c r="G121" s="37"/>
      <c r="H121" s="37"/>
      <c r="I121" s="37"/>
      <c r="J121" s="38"/>
    </row>
    <row r="122" ht="43.2">
      <c r="A122" s="29" t="s">
        <v>32</v>
      </c>
      <c r="B122" s="36"/>
      <c r="C122" s="37"/>
      <c r="D122" s="37"/>
      <c r="E122" s="39" t="s">
        <v>81</v>
      </c>
      <c r="F122" s="37"/>
      <c r="G122" s="37"/>
      <c r="H122" s="37"/>
      <c r="I122" s="37"/>
      <c r="J122" s="38"/>
    </row>
    <row r="123" ht="86.4">
      <c r="A123" s="29" t="s">
        <v>34</v>
      </c>
      <c r="B123" s="36"/>
      <c r="C123" s="37"/>
      <c r="D123" s="37"/>
      <c r="E123" s="31" t="s">
        <v>160</v>
      </c>
      <c r="F123" s="37"/>
      <c r="G123" s="37"/>
      <c r="H123" s="37"/>
      <c r="I123" s="37"/>
      <c r="J123" s="38"/>
    </row>
    <row r="124">
      <c r="A124" s="29" t="s">
        <v>25</v>
      </c>
      <c r="B124" s="29">
        <v>29</v>
      </c>
      <c r="C124" s="30" t="s">
        <v>161</v>
      </c>
      <c r="D124" s="29" t="s">
        <v>66</v>
      </c>
      <c r="E124" s="31" t="s">
        <v>162</v>
      </c>
      <c r="F124" s="32" t="s">
        <v>85</v>
      </c>
      <c r="G124" s="33">
        <v>1367.0999999999999</v>
      </c>
      <c r="H124" s="34">
        <v>0</v>
      </c>
      <c r="I124" s="34">
        <f>ROUND(G124*H124,P4)</f>
        <v>0</v>
      </c>
      <c r="J124" s="29"/>
      <c r="O124" s="35">
        <f>I124*0.21</f>
        <v>0</v>
      </c>
      <c r="P124">
        <v>3</v>
      </c>
    </row>
    <row r="125">
      <c r="A125" s="29" t="s">
        <v>30</v>
      </c>
      <c r="B125" s="36"/>
      <c r="C125" s="37"/>
      <c r="D125" s="37"/>
      <c r="E125" s="31" t="s">
        <v>86</v>
      </c>
      <c r="F125" s="37"/>
      <c r="G125" s="37"/>
      <c r="H125" s="37"/>
      <c r="I125" s="37"/>
      <c r="J125" s="38"/>
    </row>
    <row r="126" ht="57.6">
      <c r="A126" s="29" t="s">
        <v>32</v>
      </c>
      <c r="B126" s="36"/>
      <c r="C126" s="37"/>
      <c r="D126" s="37"/>
      <c r="E126" s="39" t="s">
        <v>163</v>
      </c>
      <c r="F126" s="37"/>
      <c r="G126" s="37"/>
      <c r="H126" s="37"/>
      <c r="I126" s="37"/>
      <c r="J126" s="38"/>
    </row>
    <row r="127" ht="28.8">
      <c r="A127" s="29" t="s">
        <v>34</v>
      </c>
      <c r="B127" s="41"/>
      <c r="C127" s="42"/>
      <c r="D127" s="42"/>
      <c r="E127" s="31" t="s">
        <v>164</v>
      </c>
      <c r="F127" s="42"/>
      <c r="G127" s="42"/>
      <c r="H127" s="42"/>
      <c r="I127" s="42"/>
      <c r="J127" s="43"/>
    </row>
  </sheetData>
  <mergeCells count="11">
    <mergeCell ref="C3:D3"/>
    <mergeCell ref="C4:D4"/>
    <mergeCell ref="A5:A6"/>
    <mergeCell ref="B5:B6"/>
    <mergeCell ref="C5:C6"/>
    <mergeCell ref="D5:D6"/>
    <mergeCell ref="E5:E6"/>
    <mergeCell ref="F5:F6"/>
    <mergeCell ref="G5:G6"/>
    <mergeCell ref="H5:I5"/>
    <mergeCell ref="J5:J6"/>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Jiří Frýda</dc:creator>
  <cp:lastModifiedBy>Jiří Frýda</cp:lastModifiedBy>
  <dcterms:created xsi:type="dcterms:W3CDTF">2025-10-13T11:21:20Z</dcterms:created>
  <dcterms:modified xsi:type="dcterms:W3CDTF">2025-10-13T11:21:20Z</dcterms:modified>
</cp:coreProperties>
</file>